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0" windowWidth="10065" windowHeight="8595"/>
  </bookViews>
  <sheets>
    <sheet name="Pokyny" sheetId="3" r:id="rId1"/>
    <sheet name="Tech_cen navrh" sheetId="2" r:id="rId2"/>
    <sheet name="Referencni svitidla" sheetId="1" r:id="rId3"/>
  </sheets>
  <calcPr calcId="124519"/>
</workbook>
</file>

<file path=xl/calcChain.xml><?xml version="1.0" encoding="utf-8"?>
<calcChain xmlns="http://schemas.openxmlformats.org/spreadsheetml/2006/main">
  <c r="M180" i="2"/>
  <c r="G180"/>
  <c r="M179"/>
  <c r="G179"/>
  <c r="M178"/>
  <c r="G178"/>
  <c r="M177"/>
  <c r="G177"/>
  <c r="M176"/>
  <c r="G176"/>
  <c r="M175"/>
  <c r="G175"/>
  <c r="M174"/>
  <c r="G174"/>
  <c r="M173"/>
  <c r="G173"/>
  <c r="M172"/>
  <c r="G172"/>
  <c r="M171"/>
  <c r="G171"/>
  <c r="M170"/>
  <c r="G170"/>
  <c r="M169"/>
  <c r="G169"/>
  <c r="M168"/>
  <c r="G168"/>
  <c r="M167"/>
  <c r="G167"/>
  <c r="M166"/>
  <c r="G166"/>
  <c r="M165"/>
  <c r="M183" s="1"/>
  <c r="G165"/>
  <c r="M164"/>
  <c r="G164"/>
  <c r="G163"/>
  <c r="G183" s="1"/>
  <c r="M162"/>
  <c r="G162"/>
  <c r="M150"/>
  <c r="G150"/>
  <c r="M149"/>
  <c r="G149"/>
  <c r="M148"/>
  <c r="G148"/>
  <c r="M147"/>
  <c r="G147"/>
  <c r="M146"/>
  <c r="G146"/>
  <c r="M145"/>
  <c r="G145"/>
  <c r="M144"/>
  <c r="G144"/>
  <c r="M143"/>
  <c r="G143"/>
  <c r="M142"/>
  <c r="G142"/>
  <c r="M141"/>
  <c r="G141"/>
  <c r="M140"/>
  <c r="G140"/>
  <c r="M139"/>
  <c r="G139"/>
  <c r="M138"/>
  <c r="G138"/>
  <c r="M137"/>
  <c r="G137"/>
  <c r="M136"/>
  <c r="G136"/>
  <c r="M135"/>
  <c r="M153" s="1"/>
  <c r="G135"/>
  <c r="M134"/>
  <c r="G134"/>
  <c r="G133"/>
  <c r="M132"/>
  <c r="G132"/>
  <c r="M120"/>
  <c r="G120"/>
  <c r="M119"/>
  <c r="G119"/>
  <c r="M118"/>
  <c r="G118"/>
  <c r="M117"/>
  <c r="G117"/>
  <c r="M116"/>
  <c r="G116"/>
  <c r="M115"/>
  <c r="G115"/>
  <c r="M114"/>
  <c r="G114"/>
  <c r="M113"/>
  <c r="G113"/>
  <c r="M112"/>
  <c r="G112"/>
  <c r="M111"/>
  <c r="G111"/>
  <c r="M110"/>
  <c r="G110"/>
  <c r="M109"/>
  <c r="G109"/>
  <c r="M108"/>
  <c r="G108"/>
  <c r="M107"/>
  <c r="G107"/>
  <c r="M106"/>
  <c r="G106"/>
  <c r="M105"/>
  <c r="G105"/>
  <c r="M104"/>
  <c r="M123" s="1"/>
  <c r="G104"/>
  <c r="G103"/>
  <c r="M102"/>
  <c r="G102"/>
  <c r="G123" s="1"/>
  <c r="M90"/>
  <c r="G90"/>
  <c r="M89"/>
  <c r="G89"/>
  <c r="M88"/>
  <c r="G88"/>
  <c r="M87"/>
  <c r="G87"/>
  <c r="M86"/>
  <c r="G86"/>
  <c r="M85"/>
  <c r="G85"/>
  <c r="M84"/>
  <c r="G84"/>
  <c r="M83"/>
  <c r="G83"/>
  <c r="M82"/>
  <c r="G82"/>
  <c r="M81"/>
  <c r="G81"/>
  <c r="M80"/>
  <c r="G80"/>
  <c r="M79"/>
  <c r="G79"/>
  <c r="M78"/>
  <c r="G78"/>
  <c r="M77"/>
  <c r="G77"/>
  <c r="M76"/>
  <c r="G76"/>
  <c r="M75"/>
  <c r="G75"/>
  <c r="M74"/>
  <c r="G74"/>
  <c r="G73"/>
  <c r="M72"/>
  <c r="G72"/>
  <c r="G93" s="1"/>
  <c r="G60"/>
  <c r="G59"/>
  <c r="G58"/>
  <c r="G57"/>
  <c r="G56"/>
  <c r="G55"/>
  <c r="G54"/>
  <c r="G53"/>
  <c r="G52"/>
  <c r="G51"/>
  <c r="G50"/>
  <c r="G49"/>
  <c r="G48"/>
  <c r="G47"/>
  <c r="G46"/>
  <c r="G45"/>
  <c r="G63" s="1"/>
  <c r="G44"/>
  <c r="G43"/>
  <c r="G42"/>
  <c r="M93"/>
  <c r="M63"/>
  <c r="G153"/>
  <c r="G28"/>
  <c r="H29" i="1"/>
  <c r="H26"/>
  <c r="H25"/>
  <c r="H24"/>
  <c r="H23"/>
  <c r="H22"/>
  <c r="H21"/>
  <c r="H20"/>
  <c r="H19"/>
  <c r="H18"/>
  <c r="H17"/>
  <c r="H16"/>
  <c r="H14"/>
  <c r="N181" i="2"/>
  <c r="N151"/>
  <c r="N121"/>
  <c r="N91"/>
  <c r="N61"/>
  <c r="M60"/>
  <c r="M59"/>
  <c r="M58"/>
  <c r="M57"/>
  <c r="M56"/>
  <c r="M55"/>
  <c r="M54"/>
  <c r="M53"/>
  <c r="M52"/>
  <c r="M51"/>
  <c r="M50"/>
  <c r="M49"/>
  <c r="M48"/>
  <c r="M47"/>
  <c r="M46"/>
  <c r="M45"/>
  <c r="M44"/>
  <c r="M42"/>
  <c r="N26" l="1"/>
  <c r="M28"/>
</calcChain>
</file>

<file path=xl/sharedStrings.xml><?xml version="1.0" encoding="utf-8"?>
<sst xmlns="http://schemas.openxmlformats.org/spreadsheetml/2006/main" count="326" uniqueCount="104">
  <si>
    <t>TYP C</t>
  </si>
  <si>
    <t>TYP D</t>
  </si>
  <si>
    <t>TYP E</t>
  </si>
  <si>
    <t>TYP F</t>
  </si>
  <si>
    <t>TYP G</t>
  </si>
  <si>
    <t>TYP K</t>
  </si>
  <si>
    <t>TYP L</t>
  </si>
  <si>
    <t>TYP M</t>
  </si>
  <si>
    <t>TYP N</t>
  </si>
  <si>
    <t>Dotační projekt:</t>
  </si>
  <si>
    <t>Název akce:</t>
  </si>
  <si>
    <t>Realizace energeticky úsporných opatření v NovéMosilaně, a.s.</t>
  </si>
  <si>
    <t>Výměna osvětlení ve výrobních provozech za technologii LED</t>
  </si>
  <si>
    <t>Typ</t>
  </si>
  <si>
    <t>Výrobce</t>
  </si>
  <si>
    <t>Objednací kód</t>
  </si>
  <si>
    <t>TYP H nouz. baterie</t>
  </si>
  <si>
    <t>TYP J nouz. baterie</t>
  </si>
  <si>
    <t>Výkon</t>
  </si>
  <si>
    <t>W</t>
  </si>
  <si>
    <t>Světelný tok</t>
  </si>
  <si>
    <t>lm</t>
  </si>
  <si>
    <t>Index podání barev</t>
  </si>
  <si>
    <t>Ra  (CRI)</t>
  </si>
  <si>
    <t>Teplota chromatičnosti</t>
  </si>
  <si>
    <t>K</t>
  </si>
  <si>
    <t>Min. stupeň krytí</t>
  </si>
  <si>
    <t>IP</t>
  </si>
  <si>
    <t>TYP B  (Retrofit)</t>
  </si>
  <si>
    <t>&gt;80</t>
  </si>
  <si>
    <t>Technické parametry</t>
  </si>
  <si>
    <t>Kč</t>
  </si>
  <si>
    <t>Požadované hodnoty</t>
  </si>
  <si>
    <t>Materiál:</t>
  </si>
  <si>
    <t>tělo</t>
  </si>
  <si>
    <t>kryt</t>
  </si>
  <si>
    <t xml:space="preserve">Typ „lineár“  </t>
  </si>
  <si>
    <t>Typ "reflektor"</t>
  </si>
  <si>
    <t>sklo</t>
  </si>
  <si>
    <t>NE</t>
  </si>
  <si>
    <t>(Celý objekt Nová Hala a manipulační plocha objektu Sklad příze)</t>
  </si>
  <si>
    <t>Stmívání:</t>
  </si>
  <si>
    <t>Pouze ve vyznačených zónách dle výkresové dokumentace</t>
  </si>
  <si>
    <t>min. 50.000 h</t>
  </si>
  <si>
    <t>Souhrnný seznam oceněných svítidel</t>
  </si>
  <si>
    <t>polykarbonát - zámky krytu přednostně kovové z důvodu životnosti</t>
  </si>
  <si>
    <t>polykarbonát strukturální/mléčný - omezit přímou viditelnost jednotlivých LED diod</t>
  </si>
  <si>
    <t>hliník/kov</t>
  </si>
  <si>
    <t>Celkový výkon</t>
  </si>
  <si>
    <t xml:space="preserve">CELKOVÝ INSTALOVANÝ VÝKON Pi </t>
  </si>
  <si>
    <t>kW</t>
  </si>
  <si>
    <t>Stupeň krytí</t>
  </si>
  <si>
    <t>HLAVNÍ BUDOVA  1-6 NP</t>
  </si>
  <si>
    <t>NOVÁ HALA</t>
  </si>
  <si>
    <t>SKLAD PŘÍZE</t>
  </si>
  <si>
    <t>SNOVÁRNA A SKLAD TKANIN</t>
  </si>
  <si>
    <t>VENKOVNÍ OSVĚTLENÍ</t>
  </si>
  <si>
    <t>Souhrnný seznam referenčních svítidel</t>
  </si>
  <si>
    <t>TYP B</t>
  </si>
  <si>
    <t>Cena celkem</t>
  </si>
  <si>
    <t xml:space="preserve">Cena/ks </t>
  </si>
  <si>
    <t>TYP H nouzové</t>
  </si>
  <si>
    <t>TYP J nouzové</t>
  </si>
  <si>
    <t>Referenční hodnoty ze světelně technických výpočtů</t>
  </si>
  <si>
    <t>TYP B  (sklo)</t>
  </si>
  <si>
    <t>TYP B  (Retrofit + sklo)</t>
  </si>
  <si>
    <t>SOUČTOVÉ ÚDAJE Z TABULEK PRO JEDNOTLIVÉ OBJEKTY VYPLNÍ UCHAZEČ DO SOUHRNNÉHO SEZNAMU OCENĚÝCH SVÍTIDEL</t>
  </si>
  <si>
    <r>
      <t xml:space="preserve">CELKOVOU CENU SVÍTIDEL ZA JEDNOTLIVÉ OBJEKTY VYPLNÍ UCHZAZEČ DO NABÍDKOVÝCH ROZPOČTŮ DO KAPITOLY </t>
    </r>
    <r>
      <rPr>
        <b/>
        <sz val="11"/>
        <color theme="1"/>
        <rFont val="Calibri"/>
        <family val="2"/>
        <charset val="238"/>
        <scheme val="minor"/>
      </rPr>
      <t>Materiál – SVÍTIDLA DLE NABÍDKY</t>
    </r>
    <r>
      <rPr>
        <sz val="11"/>
        <color theme="1"/>
        <rFont val="Calibri"/>
        <family val="2"/>
        <charset val="238"/>
        <scheme val="minor"/>
      </rPr>
      <t xml:space="preserve"> DO POLOŽKY </t>
    </r>
    <r>
      <rPr>
        <b/>
        <sz val="11"/>
        <color theme="1"/>
        <rFont val="Calibri"/>
        <family val="2"/>
        <charset val="238"/>
        <scheme val="minor"/>
      </rPr>
      <t>OSVĚTLOVACÍ TĚLESA</t>
    </r>
  </si>
  <si>
    <t>POKYNY PRO VYPLNĚNÍ:</t>
  </si>
  <si>
    <t>ks</t>
  </si>
  <si>
    <t>Počet ks</t>
  </si>
  <si>
    <t>Technický a cenový návrh svítidel</t>
  </si>
  <si>
    <t>CELKOVÁ CENA ZA NAVRŽENÁ SVÍTIDLA</t>
  </si>
  <si>
    <t>Navržená svítidla účastníkem VŘ</t>
  </si>
  <si>
    <t>celkový počet svítidel dle rozpočtů        5909</t>
  </si>
  <si>
    <t>Počet celkem</t>
  </si>
  <si>
    <t>Označení svítidla</t>
  </si>
  <si>
    <t>počet svítidel dle rozpočtu      4664</t>
  </si>
  <si>
    <t>počet svítidel dle rozpočtu            404</t>
  </si>
  <si>
    <t>počet svítidel dle rozpočtu            233</t>
  </si>
  <si>
    <t>počet svítidel dle rozpočtu            511</t>
  </si>
  <si>
    <t>počet svítidel dle rozpočtu            97</t>
  </si>
  <si>
    <t>Navrhovaná svítidla v projektové dokumentaci</t>
  </si>
  <si>
    <t>počet svítidel dle rozpočtů</t>
  </si>
  <si>
    <t>Pro všechna dodávaná svítidla jsou dále požadovány tyto technické paramery</t>
  </si>
  <si>
    <t>PROJEKTOVÁ DOKUMENTACE BYLA ZPRACOVÁNA NA ZÁKLADĚ TYPŮ SVÍTIDEL S PARAMETRY DLE TABULKY REFERENČNÍCH TYPŮ SVÍTIDEL</t>
  </si>
  <si>
    <t>UCHAZEČ KE KAŽDÉMU TYPU SVÍTIDLA PŘIŘADÍ VÝROBCE A ODPOVÍDAJÍCÍ OZNAČENÍ JÍM NAVRHOVANÉHO SVÍTIDLA (OBCHODNÍ NÁZEV)</t>
  </si>
  <si>
    <t>Typ svítidla</t>
  </si>
  <si>
    <t>POČET SVÍTIDEL UVÁDĚNÝ V ROZPOČTECH JAKO CELKOVÝ PRO JEDNOTLIVÉ OBJEKTY A CELKOVÝ ZA PROJEKT MUSÍ BÝT ZACHOVÁN</t>
  </si>
  <si>
    <t>DÁLE UCHAZEČ VYPLNÍ PRO JEDNOTLIVÉ TYPY SVÍTIDEL OSTATNÍ POŽADOVANÉ ÚDAJE S OHLEDEM NA POŽADOVANÉ TECHNICKÉ PARAMETRY UVEDENÉ U REFERENČNÍCH SVÍTIDEL A V TECHNICKÉ ZPRÁVĚ</t>
  </si>
  <si>
    <t>CELKOVÝ POČET SVÍTIDEL JE SLOŽEN Z POČTU SVÍTIDEL OD JEDNOTLIVÝCH TYPŮ UVEDENÝCH V TABULCE, KTERÉ UCHAZEČ NAVRHUJE PRO DANÝ OBJEKT NA ZÁKLADĚ PŘEDLOŽENÝCH SVĚTELNĚ TECHNICKÝCH VÝPOČTŮ</t>
  </si>
  <si>
    <t>V PŘÍPADĚ POTŘEBY VÍCE DRUHŮ SVÍTIDEL S ROZDÍLNÝMI VÝKONY OD TÉHOŽ TYPU UCHAZEČ NAPÍŠE DO VOLNÉHO ŘÁDKU TABULKY ZNOVU TENTO TYP SVÍTIDLA A VYPLNÍ OSTATNÍ ÚDAJE</t>
  </si>
  <si>
    <t>PRO SOUHRNNÝ SEZNAM SVÍTIDEL SE VŠECHNY DRUHY SVÍTIDEL OD STEJNÉHO TYPU SČÍTAJÍ</t>
  </si>
  <si>
    <t>V PŘÍPADĚ POTŘEBY DOPŇKOVÝCH KOMPONENTŮ K URČITÉMU TYPU SVÍTIDLA KTERÉ MAJÍ VLASTNÍ OZNAČENÍ A OBJEDNACÍ KÓD (NAPŘ. BATERIE K NOUZOVÉMU SVÍTIDLU) UVEDE UCHAZEČ TYTO KOMPONENTY DO VOLNÝCH ŘÁDKŮ TABULKY</t>
  </si>
  <si>
    <r>
      <t xml:space="preserve">TYTO KOMPONENTY SE DO </t>
    </r>
    <r>
      <rPr>
        <b/>
        <sz val="11"/>
        <color theme="1"/>
        <rFont val="Calibri"/>
        <family val="2"/>
        <charset val="238"/>
        <scheme val="minor"/>
      </rPr>
      <t>CELKOVÉHO POČTU SVÍTIDEL NEZAPOČÍTÁVAJÍ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DO CELKOVÉ CENY</t>
    </r>
    <r>
      <rPr>
        <sz val="11"/>
        <color theme="1"/>
        <rFont val="Calibri"/>
        <family val="2"/>
        <charset val="238"/>
        <scheme val="minor"/>
      </rPr>
      <t xml:space="preserve"> ZA JEDNOLIVÉ TYPY SVÍTIDEL </t>
    </r>
    <r>
      <rPr>
        <b/>
        <sz val="11"/>
        <color theme="1"/>
        <rFont val="Calibri"/>
        <family val="2"/>
        <charset val="238"/>
        <scheme val="minor"/>
      </rPr>
      <t>ANO</t>
    </r>
    <r>
      <rPr>
        <sz val="11"/>
        <color theme="1"/>
        <rFont val="Calibri"/>
        <family val="2"/>
        <charset val="238"/>
        <scheme val="minor"/>
      </rPr>
      <t>.</t>
    </r>
  </si>
  <si>
    <t>CELKOVÁ CENA ZA OBJEKT</t>
  </si>
  <si>
    <t xml:space="preserve">CELKOVÝ INSTALOVANÝ VÝKON ZA OBJEKT Pi </t>
  </si>
  <si>
    <t>KONTROLNÍ SOUČET SVÍTIDEL (musí odpovídat celkovému počtu svítidel dle rozpočtů uvedenému v horním řádku)</t>
  </si>
  <si>
    <t>KONTROLNÍ SOUČET SVÍTIDEL (musí odpovídat celkovému počtu svítidel dle rozpočtu objektu uvedenému v horním řádku)</t>
  </si>
  <si>
    <t>Životnost svítidla:</t>
  </si>
  <si>
    <t>&gt;70</t>
  </si>
  <si>
    <t>min. L80B20</t>
  </si>
  <si>
    <t>Fotobiologická bezpečnost:</t>
  </si>
  <si>
    <t>RG0 - bezpečné dle ČSN-EN 62471,  Low flicker</t>
  </si>
</sst>
</file>

<file path=xl/styles.xml><?xml version="1.0" encoding="utf-8"?>
<styleSheet xmlns="http://schemas.openxmlformats.org/spreadsheetml/2006/main">
  <numFmts count="1">
    <numFmt numFmtId="164" formatCode="#,##0.00\ _K_č"/>
  </numFmts>
  <fonts count="18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3" xfId="0" applyFont="1" applyBorder="1"/>
    <xf numFmtId="0" fontId="0" fillId="0" borderId="3" xfId="0" applyBorder="1"/>
    <xf numFmtId="0" fontId="1" fillId="0" borderId="6" xfId="0" applyFont="1" applyBorder="1"/>
    <xf numFmtId="0" fontId="1" fillId="0" borderId="8" xfId="0" applyFont="1" applyBorder="1"/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0" xfId="0" applyFont="1"/>
    <xf numFmtId="0" fontId="5" fillId="0" borderId="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Fill="1" applyBorder="1"/>
    <xf numFmtId="0" fontId="1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0" xfId="0" applyFont="1" applyFill="1" applyBorder="1"/>
    <xf numFmtId="0" fontId="2" fillId="0" borderId="17" xfId="0" applyFont="1" applyFill="1" applyBorder="1"/>
    <xf numFmtId="0" fontId="2" fillId="0" borderId="13" xfId="0" applyFont="1" applyBorder="1"/>
    <xf numFmtId="0" fontId="2" fillId="0" borderId="21" xfId="0" applyFont="1" applyBorder="1"/>
    <xf numFmtId="0" fontId="1" fillId="0" borderId="7" xfId="0" applyFont="1" applyFill="1" applyBorder="1" applyAlignment="1">
      <alignment wrapText="1"/>
    </xf>
    <xf numFmtId="0" fontId="1" fillId="0" borderId="6" xfId="0" applyFont="1" applyBorder="1" applyAlignment="1">
      <alignment horizontal="center"/>
    </xf>
    <xf numFmtId="0" fontId="2" fillId="0" borderId="7" xfId="0" applyFont="1" applyFill="1" applyBorder="1"/>
    <xf numFmtId="0" fontId="2" fillId="0" borderId="15" xfId="0" applyFont="1" applyFill="1" applyBorder="1"/>
    <xf numFmtId="0" fontId="2" fillId="0" borderId="12" xfId="0" applyFont="1" applyBorder="1"/>
    <xf numFmtId="0" fontId="2" fillId="0" borderId="19" xfId="0" applyFont="1" applyBorder="1"/>
    <xf numFmtId="0" fontId="1" fillId="0" borderId="9" xfId="0" applyFont="1" applyFill="1" applyBorder="1" applyAlignment="1">
      <alignment wrapText="1"/>
    </xf>
    <xf numFmtId="0" fontId="1" fillId="0" borderId="8" xfId="0" applyFont="1" applyBorder="1" applyAlignment="1">
      <alignment horizontal="center"/>
    </xf>
    <xf numFmtId="0" fontId="2" fillId="0" borderId="9" xfId="0" applyFont="1" applyFill="1" applyBorder="1"/>
    <xf numFmtId="0" fontId="2" fillId="0" borderId="16" xfId="0" applyFont="1" applyFill="1" applyBorder="1"/>
    <xf numFmtId="0" fontId="2" fillId="0" borderId="10" xfId="0" applyFont="1" applyBorder="1"/>
    <xf numFmtId="0" fontId="2" fillId="0" borderId="20" xfId="0" applyFont="1" applyBorder="1"/>
    <xf numFmtId="0" fontId="2" fillId="0" borderId="9" xfId="0" applyFont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1" fillId="0" borderId="26" xfId="0" applyFont="1" applyBorder="1"/>
    <xf numFmtId="0" fontId="1" fillId="0" borderId="27" xfId="0" applyFont="1" applyFill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/>
    <xf numFmtId="0" fontId="5" fillId="0" borderId="0" xfId="0" applyFont="1"/>
    <xf numFmtId="0" fontId="0" fillId="3" borderId="17" xfId="0" applyFill="1" applyBorder="1"/>
    <xf numFmtId="0" fontId="1" fillId="3" borderId="17" xfId="0" applyFont="1" applyFill="1" applyBorder="1"/>
    <xf numFmtId="0" fontId="1" fillId="3" borderId="22" xfId="0" applyFont="1" applyFill="1" applyBorder="1"/>
    <xf numFmtId="0" fontId="1" fillId="3" borderId="31" xfId="0" applyFont="1" applyFill="1" applyBorder="1"/>
    <xf numFmtId="0" fontId="7" fillId="0" borderId="0" xfId="0" applyFont="1"/>
    <xf numFmtId="0" fontId="2" fillId="0" borderId="33" xfId="0" applyFont="1" applyBorder="1"/>
    <xf numFmtId="0" fontId="2" fillId="0" borderId="34" xfId="0" applyFont="1" applyBorder="1"/>
    <xf numFmtId="0" fontId="2" fillId="0" borderId="34" xfId="0" applyFont="1" applyBorder="1" applyAlignment="1">
      <alignment horizontal="right"/>
    </xf>
    <xf numFmtId="0" fontId="2" fillId="0" borderId="35" xfId="0" applyFont="1" applyBorder="1"/>
    <xf numFmtId="0" fontId="1" fillId="0" borderId="32" xfId="0" applyFont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wrapText="1"/>
    </xf>
    <xf numFmtId="0" fontId="1" fillId="0" borderId="40" xfId="0" applyFont="1" applyBorder="1" applyAlignment="1">
      <alignment horizontal="center"/>
    </xf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Border="1"/>
    <xf numFmtId="0" fontId="2" fillId="0" borderId="39" xfId="0" applyFont="1" applyBorder="1"/>
    <xf numFmtId="0" fontId="2" fillId="0" borderId="38" xfId="0" applyFont="1" applyBorder="1"/>
    <xf numFmtId="0" fontId="10" fillId="0" borderId="0" xfId="0" applyFont="1"/>
    <xf numFmtId="0" fontId="9" fillId="0" borderId="0" xfId="0" applyFont="1"/>
    <xf numFmtId="1" fontId="10" fillId="2" borderId="0" xfId="0" applyNumberFormat="1" applyFont="1" applyFill="1"/>
    <xf numFmtId="0" fontId="8" fillId="5" borderId="25" xfId="0" applyFont="1" applyFill="1" applyBorder="1"/>
    <xf numFmtId="0" fontId="0" fillId="5" borderId="1" xfId="0" applyFill="1" applyBorder="1"/>
    <xf numFmtId="0" fontId="0" fillId="5" borderId="23" xfId="0" applyFill="1" applyBorder="1"/>
    <xf numFmtId="0" fontId="4" fillId="0" borderId="44" xfId="0" applyFont="1" applyBorder="1"/>
    <xf numFmtId="0" fontId="0" fillId="0" borderId="0" xfId="0" applyBorder="1"/>
    <xf numFmtId="0" fontId="0" fillId="0" borderId="24" xfId="0" applyBorder="1"/>
    <xf numFmtId="0" fontId="5" fillId="0" borderId="44" xfId="0" applyFont="1" applyBorder="1"/>
    <xf numFmtId="0" fontId="2" fillId="0" borderId="0" xfId="0" applyFont="1" applyBorder="1"/>
    <xf numFmtId="0" fontId="0" fillId="0" borderId="44" xfId="0" applyBorder="1"/>
    <xf numFmtId="0" fontId="2" fillId="0" borderId="44" xfId="0" applyFont="1" applyBorder="1"/>
    <xf numFmtId="0" fontId="4" fillId="0" borderId="45" xfId="0" applyFont="1" applyBorder="1"/>
    <xf numFmtId="0" fontId="2" fillId="0" borderId="2" xfId="0" applyFont="1" applyBorder="1"/>
    <xf numFmtId="0" fontId="0" fillId="0" borderId="2" xfId="0" applyBorder="1"/>
    <xf numFmtId="0" fontId="0" fillId="0" borderId="46" xfId="0" applyBorder="1"/>
    <xf numFmtId="0" fontId="5" fillId="0" borderId="4" xfId="0" applyFont="1" applyBorder="1"/>
    <xf numFmtId="0" fontId="5" fillId="0" borderId="14" xfId="0" applyFont="1" applyBorder="1"/>
    <xf numFmtId="0" fontId="5" fillId="0" borderId="11" xfId="0" applyFont="1" applyBorder="1"/>
    <xf numFmtId="0" fontId="5" fillId="0" borderId="32" xfId="0" applyFont="1" applyBorder="1"/>
    <xf numFmtId="0" fontId="5" fillId="0" borderId="18" xfId="0" applyFont="1" applyBorder="1"/>
    <xf numFmtId="0" fontId="1" fillId="3" borderId="23" xfId="0" applyFont="1" applyFill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/>
    <xf numFmtId="0" fontId="2" fillId="0" borderId="14" xfId="0" applyFont="1" applyFill="1" applyBorder="1"/>
    <xf numFmtId="0" fontId="2" fillId="0" borderId="11" xfId="0" applyFont="1" applyBorder="1"/>
    <xf numFmtId="0" fontId="2" fillId="0" borderId="32" xfId="0" applyFont="1" applyBorder="1"/>
    <xf numFmtId="0" fontId="2" fillId="0" borderId="18" xfId="0" applyFont="1" applyBorder="1"/>
    <xf numFmtId="1" fontId="2" fillId="0" borderId="12" xfId="0" applyNumberFormat="1" applyFont="1" applyBorder="1"/>
    <xf numFmtId="0" fontId="1" fillId="0" borderId="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2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5" fillId="0" borderId="0" xfId="0" applyFont="1" applyBorder="1"/>
    <xf numFmtId="0" fontId="1" fillId="0" borderId="0" xfId="0" applyFont="1" applyFill="1" applyBorder="1"/>
    <xf numFmtId="0" fontId="2" fillId="0" borderId="0" xfId="0" applyFont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1" fillId="6" borderId="34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6" xfId="0" applyBorder="1" applyAlignment="1">
      <alignment wrapText="1"/>
    </xf>
    <xf numFmtId="0" fontId="0" fillId="7" borderId="9" xfId="0" applyFill="1" applyBorder="1" applyAlignment="1">
      <alignment wrapText="1"/>
    </xf>
    <xf numFmtId="0" fontId="1" fillId="0" borderId="4" xfId="0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1" fillId="0" borderId="14" xfId="0" applyFont="1" applyFill="1" applyBorder="1"/>
    <xf numFmtId="0" fontId="5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5" fillId="0" borderId="27" xfId="0" applyNumberFormat="1" applyFont="1" applyFill="1" applyBorder="1"/>
    <xf numFmtId="164" fontId="1" fillId="0" borderId="28" xfId="0" applyNumberFormat="1" applyFont="1" applyFill="1" applyBorder="1"/>
    <xf numFmtId="164" fontId="1" fillId="0" borderId="49" xfId="0" applyNumberFormat="1" applyFont="1" applyFill="1" applyBorder="1"/>
    <xf numFmtId="164" fontId="10" fillId="2" borderId="0" xfId="0" applyNumberFormat="1" applyFont="1" applyFill="1"/>
    <xf numFmtId="0" fontId="5" fillId="0" borderId="4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7" fillId="0" borderId="0" xfId="0" applyFont="1"/>
    <xf numFmtId="0" fontId="0" fillId="0" borderId="0" xfId="0" applyFont="1"/>
    <xf numFmtId="164" fontId="17" fillId="2" borderId="0" xfId="0" applyNumberFormat="1" applyFont="1" applyFill="1"/>
    <xf numFmtId="0" fontId="10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" fontId="17" fillId="2" borderId="0" xfId="0" applyNumberFormat="1" applyFont="1" applyFill="1"/>
    <xf numFmtId="164" fontId="5" fillId="0" borderId="47" xfId="0" applyNumberFormat="1" applyFont="1" applyFill="1" applyBorder="1"/>
    <xf numFmtId="164" fontId="1" fillId="0" borderId="48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17" xfId="0" applyFont="1" applyFill="1" applyBorder="1"/>
    <xf numFmtId="0" fontId="1" fillId="0" borderId="13" xfId="0" applyFont="1" applyBorder="1"/>
    <xf numFmtId="0" fontId="1" fillId="0" borderId="35" xfId="0" applyFont="1" applyBorder="1"/>
    <xf numFmtId="0" fontId="1" fillId="0" borderId="21" xfId="0" applyFont="1" applyBorder="1"/>
    <xf numFmtId="0" fontId="4" fillId="0" borderId="9" xfId="0" applyFont="1" applyFill="1" applyBorder="1"/>
    <xf numFmtId="0" fontId="4" fillId="0" borderId="16" xfId="0" applyFont="1" applyFill="1" applyBorder="1"/>
    <xf numFmtId="0" fontId="2" fillId="0" borderId="10" xfId="0" applyFont="1" applyFill="1" applyBorder="1"/>
    <xf numFmtId="0" fontId="2" fillId="0" borderId="34" xfId="0" applyFont="1" applyFill="1" applyBorder="1"/>
    <xf numFmtId="0" fontId="2" fillId="0" borderId="20" xfId="0" applyFont="1" applyFill="1" applyBorder="1"/>
    <xf numFmtId="0" fontId="4" fillId="0" borderId="7" xfId="0" applyFont="1" applyFill="1" applyBorder="1"/>
    <xf numFmtId="0" fontId="4" fillId="0" borderId="15" xfId="0" applyFont="1" applyFill="1" applyBorder="1"/>
    <xf numFmtId="0" fontId="2" fillId="0" borderId="12" xfId="0" applyFont="1" applyFill="1" applyBorder="1"/>
    <xf numFmtId="0" fontId="2" fillId="0" borderId="33" xfId="0" applyFont="1" applyFill="1" applyBorder="1"/>
    <xf numFmtId="0" fontId="2" fillId="0" borderId="19" xfId="0" applyFont="1" applyFill="1" applyBorder="1"/>
    <xf numFmtId="0" fontId="5" fillId="8" borderId="7" xfId="0" applyFont="1" applyFill="1" applyBorder="1"/>
    <xf numFmtId="0" fontId="5" fillId="8" borderId="9" xfId="0" applyFont="1" applyFill="1" applyBorder="1"/>
    <xf numFmtId="0" fontId="1" fillId="8" borderId="12" xfId="0" applyFont="1" applyFill="1" applyBorder="1"/>
    <xf numFmtId="0" fontId="1" fillId="8" borderId="10" xfId="0" applyFont="1" applyFill="1" applyBorder="1"/>
    <xf numFmtId="0" fontId="1" fillId="8" borderId="19" xfId="0" applyFont="1" applyFill="1" applyBorder="1"/>
    <xf numFmtId="0" fontId="1" fillId="8" borderId="20" xfId="0" applyFont="1" applyFill="1" applyBorder="1"/>
    <xf numFmtId="0" fontId="2" fillId="8" borderId="7" xfId="0" applyFont="1" applyFill="1" applyBorder="1"/>
    <xf numFmtId="0" fontId="2" fillId="8" borderId="9" xfId="0" applyFont="1" applyFill="1" applyBorder="1"/>
    <xf numFmtId="0" fontId="2" fillId="8" borderId="9" xfId="0" applyFont="1" applyFill="1" applyBorder="1" applyAlignment="1">
      <alignment horizontal="right"/>
    </xf>
    <xf numFmtId="0" fontId="2" fillId="8" borderId="41" xfId="0" applyFont="1" applyFill="1" applyBorder="1"/>
    <xf numFmtId="0" fontId="2" fillId="8" borderId="12" xfId="0" applyFont="1" applyFill="1" applyBorder="1"/>
    <xf numFmtId="0" fontId="2" fillId="8" borderId="10" xfId="0" applyFont="1" applyFill="1" applyBorder="1"/>
    <xf numFmtId="0" fontId="2" fillId="8" borderId="10" xfId="0" applyFont="1" applyFill="1" applyBorder="1" applyAlignment="1">
      <alignment horizontal="right"/>
    </xf>
    <xf numFmtId="0" fontId="2" fillId="8" borderId="43" xfId="0" applyFont="1" applyFill="1" applyBorder="1"/>
    <xf numFmtId="0" fontId="2" fillId="8" borderId="19" xfId="0" applyFont="1" applyFill="1" applyBorder="1"/>
    <xf numFmtId="0" fontId="2" fillId="8" borderId="20" xfId="0" applyFont="1" applyFill="1" applyBorder="1"/>
    <xf numFmtId="0" fontId="2" fillId="8" borderId="20" xfId="0" applyFont="1" applyFill="1" applyBorder="1" applyAlignment="1">
      <alignment horizontal="right"/>
    </xf>
    <xf numFmtId="0" fontId="2" fillId="8" borderId="38" xfId="0" applyFont="1" applyFill="1" applyBorder="1"/>
    <xf numFmtId="164" fontId="17" fillId="0" borderId="0" xfId="0" applyNumberFormat="1" applyFont="1" applyFill="1"/>
    <xf numFmtId="1" fontId="17" fillId="0" borderId="0" xfId="0" applyNumberFormat="1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7C8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27"/>
  <sheetViews>
    <sheetView tabSelected="1" workbookViewId="0">
      <selection activeCell="B3" sqref="B3"/>
    </sheetView>
  </sheetViews>
  <sheetFormatPr defaultRowHeight="15"/>
  <cols>
    <col min="2" max="2" width="91.42578125" customWidth="1"/>
  </cols>
  <sheetData>
    <row r="2" spans="2:2" ht="18.75">
      <c r="B2" s="113" t="s">
        <v>68</v>
      </c>
    </row>
    <row r="3" spans="2:2">
      <c r="B3" s="114"/>
    </row>
    <row r="4" spans="2:2">
      <c r="B4" s="114"/>
    </row>
    <row r="5" spans="2:2" ht="30">
      <c r="B5" s="116" t="s">
        <v>85</v>
      </c>
    </row>
    <row r="6" spans="2:2">
      <c r="B6" s="114"/>
    </row>
    <row r="7" spans="2:2" ht="30">
      <c r="B7" s="116" t="s">
        <v>86</v>
      </c>
    </row>
    <row r="8" spans="2:2">
      <c r="B8" s="114"/>
    </row>
    <row r="9" spans="2:2" ht="45">
      <c r="B9" s="116" t="s">
        <v>89</v>
      </c>
    </row>
    <row r="10" spans="2:2">
      <c r="B10" s="114"/>
    </row>
    <row r="11" spans="2:2" ht="30">
      <c r="B11" s="116" t="s">
        <v>88</v>
      </c>
    </row>
    <row r="12" spans="2:2">
      <c r="B12" s="114"/>
    </row>
    <row r="13" spans="2:2" ht="45">
      <c r="B13" s="116" t="s">
        <v>90</v>
      </c>
    </row>
    <row r="14" spans="2:2">
      <c r="B14" s="114"/>
    </row>
    <row r="15" spans="2:2" ht="30">
      <c r="B15" s="116" t="s">
        <v>91</v>
      </c>
    </row>
    <row r="16" spans="2:2">
      <c r="B16" s="114"/>
    </row>
    <row r="17" spans="2:2">
      <c r="B17" s="116" t="s">
        <v>92</v>
      </c>
    </row>
    <row r="18" spans="2:2">
      <c r="B18" s="114"/>
    </row>
    <row r="19" spans="2:2" ht="45">
      <c r="B19" s="116" t="s">
        <v>93</v>
      </c>
    </row>
    <row r="20" spans="2:2">
      <c r="B20" s="114"/>
    </row>
    <row r="21" spans="2:2" ht="30">
      <c r="B21" s="116" t="s">
        <v>94</v>
      </c>
    </row>
    <row r="22" spans="2:2">
      <c r="B22" s="114"/>
    </row>
    <row r="23" spans="2:2" ht="30">
      <c r="B23" s="116" t="s">
        <v>66</v>
      </c>
    </row>
    <row r="24" spans="2:2">
      <c r="B24" s="114"/>
    </row>
    <row r="25" spans="2:2" ht="30">
      <c r="B25" s="116" t="s">
        <v>67</v>
      </c>
    </row>
    <row r="26" spans="2:2">
      <c r="B26" s="115"/>
    </row>
    <row r="27" spans="2:2">
      <c r="B27" s="112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P183"/>
  <sheetViews>
    <sheetView zoomScale="40" zoomScaleNormal="40" workbookViewId="0">
      <pane xSplit="2" ySplit="5" topLeftCell="C150" activePane="bottomRight" state="frozen"/>
      <selection pane="topRight" activeCell="C1" sqref="C1"/>
      <selection pane="bottomLeft" activeCell="A6" sqref="A6"/>
      <selection pane="bottomRight" activeCell="D7" sqref="D7"/>
    </sheetView>
  </sheetViews>
  <sheetFormatPr defaultRowHeight="15"/>
  <cols>
    <col min="2" max="2" width="25.7109375" customWidth="1"/>
    <col min="3" max="3" width="28.28515625" customWidth="1"/>
    <col min="4" max="4" width="76.42578125" customWidth="1"/>
    <col min="5" max="5" width="22.85546875" customWidth="1"/>
    <col min="6" max="7" width="18.42578125" customWidth="1"/>
    <col min="8" max="8" width="20" customWidth="1"/>
    <col min="9" max="9" width="18.7109375" customWidth="1"/>
    <col min="10" max="10" width="22.28515625" customWidth="1"/>
    <col min="11" max="11" width="19.140625" customWidth="1"/>
    <col min="12" max="12" width="20.7109375" customWidth="1"/>
    <col min="13" max="13" width="20.42578125" customWidth="1"/>
    <col min="14" max="18" width="19" customWidth="1"/>
    <col min="19" max="19" width="13.7109375" bestFit="1" customWidth="1"/>
    <col min="20" max="20" width="13.7109375" customWidth="1"/>
  </cols>
  <sheetData>
    <row r="2" spans="2:16" ht="23.25">
      <c r="B2" s="51" t="s">
        <v>71</v>
      </c>
      <c r="D2" s="7"/>
      <c r="E2" s="7"/>
      <c r="F2" s="7"/>
      <c r="G2" s="7"/>
      <c r="H2" s="7"/>
    </row>
    <row r="3" spans="2:16" ht="21">
      <c r="C3" s="7"/>
      <c r="D3" s="7"/>
      <c r="E3" s="7"/>
      <c r="F3" s="7"/>
      <c r="G3" s="7"/>
      <c r="H3" s="7"/>
    </row>
    <row r="4" spans="2:16" ht="18.75">
      <c r="B4" s="15" t="s">
        <v>9</v>
      </c>
      <c r="C4" s="16" t="s">
        <v>11</v>
      </c>
      <c r="D4" s="16"/>
      <c r="E4" s="16"/>
      <c r="F4" s="16"/>
      <c r="G4" s="16"/>
      <c r="H4" s="16"/>
    </row>
    <row r="5" spans="2:16" ht="18.75">
      <c r="B5" s="15" t="s">
        <v>10</v>
      </c>
      <c r="C5" s="16" t="s">
        <v>12</v>
      </c>
      <c r="D5" s="16"/>
      <c r="E5" s="16"/>
      <c r="F5" s="16"/>
      <c r="G5" s="16"/>
      <c r="H5" s="16"/>
    </row>
    <row r="6" spans="2:16" ht="21">
      <c r="C6" s="7"/>
      <c r="D6" s="7"/>
      <c r="E6" s="7"/>
      <c r="F6" s="7"/>
      <c r="G6" s="7"/>
      <c r="H6" s="7"/>
    </row>
    <row r="7" spans="2:16" ht="21">
      <c r="C7" s="7"/>
      <c r="D7" s="7"/>
      <c r="E7" s="7"/>
      <c r="F7" s="7"/>
      <c r="G7" s="7"/>
      <c r="H7" s="7"/>
    </row>
    <row r="8" spans="2:16" ht="23.25">
      <c r="B8" s="51" t="s">
        <v>44</v>
      </c>
      <c r="C8" s="7"/>
      <c r="D8" s="7"/>
      <c r="E8" s="7"/>
      <c r="F8" s="7"/>
      <c r="G8" s="7"/>
      <c r="H8" s="7"/>
    </row>
    <row r="9" spans="2:16" ht="15.75" thickBot="1"/>
    <row r="10" spans="2:16" ht="18.75">
      <c r="B10" s="2"/>
      <c r="C10" s="105"/>
      <c r="D10" s="106" t="s">
        <v>73</v>
      </c>
      <c r="E10" s="106"/>
      <c r="F10" s="106"/>
      <c r="G10" s="87"/>
      <c r="H10" s="105" t="s">
        <v>30</v>
      </c>
      <c r="I10" s="106"/>
      <c r="J10" s="106"/>
      <c r="K10" s="106"/>
      <c r="L10" s="107"/>
      <c r="M10" s="57"/>
      <c r="N10" s="178" t="s">
        <v>74</v>
      </c>
      <c r="O10" s="12"/>
    </row>
    <row r="11" spans="2:16" ht="56.25" customHeight="1">
      <c r="B11" s="17"/>
      <c r="C11" s="47"/>
      <c r="D11" s="48"/>
      <c r="E11" s="48"/>
      <c r="F11" s="48"/>
      <c r="G11" s="48"/>
      <c r="H11" s="49"/>
      <c r="I11" s="48"/>
      <c r="J11" s="48"/>
      <c r="K11" s="48"/>
      <c r="L11" s="50"/>
      <c r="M11" s="120"/>
      <c r="N11" s="179"/>
      <c r="O11" s="12"/>
    </row>
    <row r="12" spans="2:16" ht="18.75">
      <c r="B12" s="117" t="s">
        <v>87</v>
      </c>
      <c r="C12" s="26"/>
      <c r="D12" s="43"/>
      <c r="E12" s="32"/>
      <c r="F12" s="103"/>
      <c r="G12" s="102" t="s">
        <v>59</v>
      </c>
      <c r="H12" s="26"/>
      <c r="I12" s="32"/>
      <c r="J12" s="32"/>
      <c r="K12" s="32"/>
      <c r="L12" s="58"/>
      <c r="M12" s="20" t="s">
        <v>48</v>
      </c>
      <c r="N12" s="118" t="s">
        <v>75</v>
      </c>
      <c r="O12" s="12"/>
    </row>
    <row r="13" spans="2:16" ht="19.5" thickBot="1">
      <c r="B13" s="19"/>
      <c r="C13" s="3"/>
      <c r="D13" s="4"/>
      <c r="E13" s="42"/>
      <c r="F13" s="104"/>
      <c r="G13" s="44" t="s">
        <v>31</v>
      </c>
      <c r="H13" s="27"/>
      <c r="I13" s="33"/>
      <c r="J13" s="33"/>
      <c r="K13" s="33"/>
      <c r="L13" s="59"/>
      <c r="M13" s="21" t="s">
        <v>19</v>
      </c>
      <c r="N13" s="119" t="s">
        <v>69</v>
      </c>
      <c r="O13" s="12"/>
      <c r="P13" s="111"/>
    </row>
    <row r="14" spans="2:16" ht="18.75">
      <c r="B14" s="82" t="s">
        <v>65</v>
      </c>
      <c r="C14" s="155"/>
      <c r="D14" s="156"/>
      <c r="E14" s="156"/>
      <c r="F14" s="156"/>
      <c r="G14" s="123"/>
      <c r="H14" s="161"/>
      <c r="I14" s="162"/>
      <c r="J14" s="163"/>
      <c r="K14" s="162"/>
      <c r="L14" s="164"/>
      <c r="M14" s="138"/>
      <c r="N14" s="127"/>
      <c r="P14" s="13"/>
    </row>
    <row r="15" spans="2:16" ht="18.75">
      <c r="B15" s="84" t="s">
        <v>0</v>
      </c>
      <c r="C15" s="157"/>
      <c r="D15" s="158"/>
      <c r="E15" s="158"/>
      <c r="F15" s="158"/>
      <c r="G15" s="124"/>
      <c r="H15" s="165"/>
      <c r="I15" s="166"/>
      <c r="J15" s="167"/>
      <c r="K15" s="166"/>
      <c r="L15" s="168"/>
      <c r="M15" s="139"/>
      <c r="N15" s="128"/>
      <c r="P15" s="13"/>
    </row>
    <row r="16" spans="2:16" ht="18.75">
      <c r="B16" s="84" t="s">
        <v>1</v>
      </c>
      <c r="C16" s="157"/>
      <c r="D16" s="158"/>
      <c r="E16" s="158"/>
      <c r="F16" s="158"/>
      <c r="G16" s="124"/>
      <c r="H16" s="165"/>
      <c r="I16" s="166"/>
      <c r="J16" s="167"/>
      <c r="K16" s="166"/>
      <c r="L16" s="168"/>
      <c r="M16" s="139"/>
      <c r="N16" s="128"/>
      <c r="P16" s="14"/>
    </row>
    <row r="17" spans="2:16" ht="18.75">
      <c r="B17" s="84" t="s">
        <v>2</v>
      </c>
      <c r="C17" s="157"/>
      <c r="D17" s="158"/>
      <c r="E17" s="158"/>
      <c r="F17" s="158"/>
      <c r="G17" s="124"/>
      <c r="H17" s="165"/>
      <c r="I17" s="166"/>
      <c r="J17" s="167"/>
      <c r="K17" s="166"/>
      <c r="L17" s="168"/>
      <c r="M17" s="139"/>
      <c r="N17" s="128"/>
      <c r="P17" s="14"/>
    </row>
    <row r="18" spans="2:16" ht="18.75">
      <c r="B18" s="84" t="s">
        <v>3</v>
      </c>
      <c r="C18" s="157"/>
      <c r="D18" s="158"/>
      <c r="E18" s="158"/>
      <c r="F18" s="158"/>
      <c r="G18" s="124"/>
      <c r="H18" s="165"/>
      <c r="I18" s="166"/>
      <c r="J18" s="167"/>
      <c r="K18" s="166"/>
      <c r="L18" s="168"/>
      <c r="M18" s="139"/>
      <c r="N18" s="128"/>
      <c r="P18" s="14"/>
    </row>
    <row r="19" spans="2:16" ht="18.75">
      <c r="B19" s="84" t="s">
        <v>4</v>
      </c>
      <c r="C19" s="157"/>
      <c r="D19" s="158"/>
      <c r="E19" s="158"/>
      <c r="F19" s="158"/>
      <c r="G19" s="124"/>
      <c r="H19" s="165"/>
      <c r="I19" s="166"/>
      <c r="J19" s="167"/>
      <c r="K19" s="166"/>
      <c r="L19" s="168"/>
      <c r="M19" s="139"/>
      <c r="N19" s="128"/>
      <c r="P19" s="14"/>
    </row>
    <row r="20" spans="2:16" ht="18.75">
      <c r="B20" s="84" t="s">
        <v>61</v>
      </c>
      <c r="C20" s="157"/>
      <c r="D20" s="158"/>
      <c r="E20" s="158"/>
      <c r="F20" s="158"/>
      <c r="G20" s="124"/>
      <c r="H20" s="165"/>
      <c r="I20" s="166"/>
      <c r="J20" s="167"/>
      <c r="K20" s="166"/>
      <c r="L20" s="168"/>
      <c r="M20" s="139"/>
      <c r="N20" s="128"/>
      <c r="P20" s="14"/>
    </row>
    <row r="21" spans="2:16" ht="18.75">
      <c r="B21" s="84" t="s">
        <v>62</v>
      </c>
      <c r="C21" s="157"/>
      <c r="D21" s="158"/>
      <c r="E21" s="158"/>
      <c r="F21" s="158"/>
      <c r="G21" s="124"/>
      <c r="H21" s="165"/>
      <c r="I21" s="166"/>
      <c r="J21" s="167"/>
      <c r="K21" s="166"/>
      <c r="L21" s="168"/>
      <c r="M21" s="139"/>
      <c r="N21" s="128"/>
      <c r="P21" s="14"/>
    </row>
    <row r="22" spans="2:16" ht="18.75">
      <c r="B22" s="84" t="s">
        <v>5</v>
      </c>
      <c r="C22" s="157"/>
      <c r="D22" s="158"/>
      <c r="E22" s="158"/>
      <c r="F22" s="158"/>
      <c r="G22" s="124"/>
      <c r="H22" s="165"/>
      <c r="I22" s="166"/>
      <c r="J22" s="167"/>
      <c r="K22" s="166"/>
      <c r="L22" s="168"/>
      <c r="M22" s="139"/>
      <c r="N22" s="128"/>
      <c r="P22" s="14"/>
    </row>
    <row r="23" spans="2:16" ht="18.75">
      <c r="B23" s="84" t="s">
        <v>6</v>
      </c>
      <c r="C23" s="157"/>
      <c r="D23" s="158"/>
      <c r="E23" s="158"/>
      <c r="F23" s="158"/>
      <c r="G23" s="124"/>
      <c r="H23" s="165"/>
      <c r="I23" s="166"/>
      <c r="J23" s="167"/>
      <c r="K23" s="166"/>
      <c r="L23" s="168"/>
      <c r="M23" s="139"/>
      <c r="N23" s="128"/>
      <c r="P23" s="14"/>
    </row>
    <row r="24" spans="2:16" ht="18.75">
      <c r="B24" s="84" t="s">
        <v>7</v>
      </c>
      <c r="C24" s="157"/>
      <c r="D24" s="158"/>
      <c r="E24" s="158"/>
      <c r="F24" s="158"/>
      <c r="G24" s="124"/>
      <c r="H24" s="165"/>
      <c r="I24" s="166"/>
      <c r="J24" s="167"/>
      <c r="K24" s="166"/>
      <c r="L24" s="168"/>
      <c r="M24" s="139"/>
      <c r="N24" s="128"/>
      <c r="P24" s="14"/>
    </row>
    <row r="25" spans="2:16" ht="19.5" thickBot="1">
      <c r="B25" s="86" t="s">
        <v>8</v>
      </c>
      <c r="C25" s="159"/>
      <c r="D25" s="160"/>
      <c r="E25" s="160"/>
      <c r="F25" s="160"/>
      <c r="G25" s="125"/>
      <c r="H25" s="169"/>
      <c r="I25" s="170"/>
      <c r="J25" s="171"/>
      <c r="K25" s="170"/>
      <c r="L25" s="172"/>
      <c r="M25" s="140"/>
      <c r="N25" s="129"/>
      <c r="P25" s="14"/>
    </row>
    <row r="26" spans="2:16" ht="18.75">
      <c r="B26" s="108"/>
      <c r="C26" s="109"/>
      <c r="D26" s="109"/>
      <c r="E26" s="109"/>
      <c r="F26" s="109"/>
      <c r="G26" s="109"/>
      <c r="H26" s="90" t="s">
        <v>97</v>
      </c>
      <c r="M26" s="16"/>
      <c r="N26" s="90">
        <f>SUM(N14:N25)</f>
        <v>0</v>
      </c>
      <c r="P26" s="14"/>
    </row>
    <row r="27" spans="2:16" ht="18.75">
      <c r="B27" s="108"/>
      <c r="C27" s="109"/>
      <c r="D27" s="109"/>
      <c r="E27" s="109"/>
      <c r="F27" s="109"/>
      <c r="G27" s="109"/>
      <c r="H27" s="75"/>
      <c r="I27" s="75"/>
      <c r="J27" s="110"/>
      <c r="K27" s="75"/>
      <c r="L27" s="75"/>
      <c r="M27" s="75"/>
      <c r="N27" s="14"/>
      <c r="P27" s="14"/>
    </row>
    <row r="28" spans="2:16" ht="21">
      <c r="D28" s="133" t="s">
        <v>72</v>
      </c>
      <c r="F28" s="65"/>
      <c r="G28" s="126">
        <f>SUM(G14:G25)</f>
        <v>0</v>
      </c>
      <c r="H28" s="65" t="s">
        <v>31</v>
      </c>
      <c r="J28" s="65" t="s">
        <v>49</v>
      </c>
      <c r="K28" s="66"/>
      <c r="L28" s="65"/>
      <c r="M28" s="67">
        <f>SUM(M14:M25)/1000</f>
        <v>0</v>
      </c>
      <c r="N28" s="65" t="s">
        <v>50</v>
      </c>
    </row>
    <row r="30" spans="2:16">
      <c r="J30" s="11"/>
      <c r="K30" s="11"/>
      <c r="L30" s="11"/>
      <c r="M30" s="11"/>
    </row>
    <row r="33" spans="2:14" ht="18.75">
      <c r="B33" s="15"/>
    </row>
    <row r="34" spans="2:14" ht="18.75">
      <c r="B34" s="15"/>
    </row>
    <row r="36" spans="2:14" ht="26.25">
      <c r="B36" s="88" t="s">
        <v>52</v>
      </c>
    </row>
    <row r="37" spans="2:14" ht="15.75" thickBot="1"/>
    <row r="38" spans="2:14" ht="18.75">
      <c r="B38" s="2"/>
      <c r="C38" s="175" t="s">
        <v>73</v>
      </c>
      <c r="D38" s="175"/>
      <c r="E38" s="175"/>
      <c r="F38" s="175"/>
      <c r="G38" s="87"/>
      <c r="H38" s="176" t="s">
        <v>30</v>
      </c>
      <c r="I38" s="175"/>
      <c r="J38" s="175"/>
      <c r="K38" s="175"/>
      <c r="L38" s="177"/>
      <c r="M38" s="57"/>
      <c r="N38" s="178" t="s">
        <v>77</v>
      </c>
    </row>
    <row r="39" spans="2:14" ht="39.75" customHeight="1">
      <c r="B39" s="17"/>
      <c r="C39" s="47"/>
      <c r="D39" s="48"/>
      <c r="E39" s="48"/>
      <c r="F39" s="48"/>
      <c r="G39" s="48"/>
      <c r="H39" s="49"/>
      <c r="I39" s="48"/>
      <c r="J39" s="48"/>
      <c r="K39" s="48"/>
      <c r="L39" s="50"/>
      <c r="M39" s="120"/>
      <c r="N39" s="179"/>
    </row>
    <row r="40" spans="2:14" ht="37.5">
      <c r="B40" s="117" t="s">
        <v>87</v>
      </c>
      <c r="C40" s="26" t="s">
        <v>14</v>
      </c>
      <c r="D40" s="43" t="s">
        <v>76</v>
      </c>
      <c r="E40" s="32" t="s">
        <v>15</v>
      </c>
      <c r="F40" s="103" t="s">
        <v>60</v>
      </c>
      <c r="G40" s="102" t="s">
        <v>59</v>
      </c>
      <c r="H40" s="26" t="s">
        <v>18</v>
      </c>
      <c r="I40" s="32" t="s">
        <v>20</v>
      </c>
      <c r="J40" s="32" t="s">
        <v>22</v>
      </c>
      <c r="K40" s="32" t="s">
        <v>24</v>
      </c>
      <c r="L40" s="58" t="s">
        <v>51</v>
      </c>
      <c r="M40" s="20" t="s">
        <v>48</v>
      </c>
      <c r="N40" s="121" t="s">
        <v>70</v>
      </c>
    </row>
    <row r="41" spans="2:14" ht="19.5" thickBot="1">
      <c r="B41" s="19"/>
      <c r="C41" s="3"/>
      <c r="D41" s="4"/>
      <c r="E41" s="42"/>
      <c r="F41" s="104" t="s">
        <v>31</v>
      </c>
      <c r="G41" s="44" t="s">
        <v>31</v>
      </c>
      <c r="H41" s="27" t="s">
        <v>19</v>
      </c>
      <c r="I41" s="33" t="s">
        <v>21</v>
      </c>
      <c r="J41" s="33" t="s">
        <v>23</v>
      </c>
      <c r="K41" s="33" t="s">
        <v>25</v>
      </c>
      <c r="L41" s="59" t="s">
        <v>27</v>
      </c>
      <c r="M41" s="21"/>
      <c r="N41" s="119"/>
    </row>
    <row r="42" spans="2:14" ht="18.75">
      <c r="B42" s="82" t="s">
        <v>28</v>
      </c>
      <c r="C42" s="150"/>
      <c r="D42" s="145"/>
      <c r="E42" s="145"/>
      <c r="F42" s="145"/>
      <c r="G42" s="123">
        <f>F42*N42</f>
        <v>0</v>
      </c>
      <c r="H42" s="28"/>
      <c r="I42" s="34"/>
      <c r="J42" s="38"/>
      <c r="K42" s="34"/>
      <c r="L42" s="60"/>
      <c r="M42" s="109">
        <f>H42*N42</f>
        <v>0</v>
      </c>
      <c r="N42" s="8"/>
    </row>
    <row r="43" spans="2:14" ht="18.75">
      <c r="B43" s="83" t="s">
        <v>64</v>
      </c>
      <c r="C43" s="151"/>
      <c r="D43" s="146"/>
      <c r="E43" s="146"/>
      <c r="F43" s="146"/>
      <c r="G43" s="136">
        <f t="shared" ref="G43:G60" si="0">F43*N43</f>
        <v>0</v>
      </c>
      <c r="H43" s="29"/>
      <c r="I43" s="35"/>
      <c r="J43" s="39"/>
      <c r="K43" s="35"/>
      <c r="L43" s="61"/>
      <c r="M43" s="141"/>
      <c r="N43" s="9"/>
    </row>
    <row r="44" spans="2:14" ht="18.75">
      <c r="B44" s="84" t="s">
        <v>0</v>
      </c>
      <c r="C44" s="152"/>
      <c r="D44" s="147"/>
      <c r="E44" s="147"/>
      <c r="F44" s="147"/>
      <c r="G44" s="124">
        <f t="shared" si="0"/>
        <v>0</v>
      </c>
      <c r="H44" s="30"/>
      <c r="I44" s="36"/>
      <c r="J44" s="40"/>
      <c r="K44" s="36"/>
      <c r="L44" s="62"/>
      <c r="M44" s="142">
        <f t="shared" ref="M44:M60" si="1">H44*N44</f>
        <v>0</v>
      </c>
      <c r="N44" s="5"/>
    </row>
    <row r="45" spans="2:14" ht="18.75">
      <c r="B45" s="84" t="s">
        <v>1</v>
      </c>
      <c r="C45" s="152"/>
      <c r="D45" s="147"/>
      <c r="E45" s="147"/>
      <c r="F45" s="147"/>
      <c r="G45" s="124">
        <f t="shared" si="0"/>
        <v>0</v>
      </c>
      <c r="H45" s="30"/>
      <c r="I45" s="36"/>
      <c r="J45" s="40"/>
      <c r="K45" s="36"/>
      <c r="L45" s="62"/>
      <c r="M45" s="142">
        <f t="shared" si="1"/>
        <v>0</v>
      </c>
      <c r="N45" s="5"/>
    </row>
    <row r="46" spans="2:14" ht="18.75">
      <c r="B46" s="84" t="s">
        <v>2</v>
      </c>
      <c r="C46" s="152"/>
      <c r="D46" s="147"/>
      <c r="E46" s="147"/>
      <c r="F46" s="147"/>
      <c r="G46" s="124">
        <f t="shared" si="0"/>
        <v>0</v>
      </c>
      <c r="H46" s="30"/>
      <c r="I46" s="36"/>
      <c r="J46" s="40"/>
      <c r="K46" s="36"/>
      <c r="L46" s="62"/>
      <c r="M46" s="142">
        <f t="shared" si="1"/>
        <v>0</v>
      </c>
      <c r="N46" s="5"/>
    </row>
    <row r="47" spans="2:14" ht="18.75">
      <c r="B47" s="84" t="s">
        <v>3</v>
      </c>
      <c r="C47" s="152"/>
      <c r="D47" s="147"/>
      <c r="E47" s="147"/>
      <c r="F47" s="147"/>
      <c r="G47" s="124">
        <f t="shared" si="0"/>
        <v>0</v>
      </c>
      <c r="H47" s="30"/>
      <c r="I47" s="36"/>
      <c r="J47" s="40"/>
      <c r="K47" s="36"/>
      <c r="L47" s="62"/>
      <c r="M47" s="142">
        <f t="shared" si="1"/>
        <v>0</v>
      </c>
      <c r="N47" s="5"/>
    </row>
    <row r="48" spans="2:14" ht="18.75">
      <c r="B48" s="84" t="s">
        <v>4</v>
      </c>
      <c r="C48" s="152"/>
      <c r="D48" s="147"/>
      <c r="E48" s="147"/>
      <c r="F48" s="147"/>
      <c r="G48" s="124">
        <f t="shared" si="0"/>
        <v>0</v>
      </c>
      <c r="H48" s="30"/>
      <c r="I48" s="36"/>
      <c r="J48" s="40"/>
      <c r="K48" s="36"/>
      <c r="L48" s="62"/>
      <c r="M48" s="142">
        <f t="shared" si="1"/>
        <v>0</v>
      </c>
      <c r="N48" s="5"/>
    </row>
    <row r="49" spans="2:14" ht="18.75">
      <c r="B49" s="84" t="s">
        <v>61</v>
      </c>
      <c r="C49" s="152"/>
      <c r="D49" s="147"/>
      <c r="E49" s="147"/>
      <c r="F49" s="147"/>
      <c r="G49" s="124">
        <f t="shared" si="0"/>
        <v>0</v>
      </c>
      <c r="H49" s="30"/>
      <c r="I49" s="36"/>
      <c r="J49" s="40"/>
      <c r="K49" s="36"/>
      <c r="L49" s="62"/>
      <c r="M49" s="142">
        <f t="shared" si="1"/>
        <v>0</v>
      </c>
      <c r="N49" s="5"/>
    </row>
    <row r="50" spans="2:14" ht="18.75">
      <c r="B50" s="84" t="s">
        <v>62</v>
      </c>
      <c r="C50" s="152"/>
      <c r="D50" s="147"/>
      <c r="E50" s="147"/>
      <c r="F50" s="147"/>
      <c r="G50" s="124">
        <f t="shared" si="0"/>
        <v>0</v>
      </c>
      <c r="H50" s="30"/>
      <c r="I50" s="36"/>
      <c r="J50" s="40"/>
      <c r="K50" s="36"/>
      <c r="L50" s="62"/>
      <c r="M50" s="142">
        <f t="shared" si="1"/>
        <v>0</v>
      </c>
      <c r="N50" s="5"/>
    </row>
    <row r="51" spans="2:14" ht="18.75">
      <c r="B51" s="84" t="s">
        <v>5</v>
      </c>
      <c r="C51" s="152"/>
      <c r="D51" s="147"/>
      <c r="E51" s="147"/>
      <c r="F51" s="147"/>
      <c r="G51" s="124">
        <f t="shared" si="0"/>
        <v>0</v>
      </c>
      <c r="H51" s="30"/>
      <c r="I51" s="36"/>
      <c r="J51" s="40"/>
      <c r="K51" s="36"/>
      <c r="L51" s="62"/>
      <c r="M51" s="142">
        <f t="shared" si="1"/>
        <v>0</v>
      </c>
      <c r="N51" s="5"/>
    </row>
    <row r="52" spans="2:14" ht="18.75">
      <c r="B52" s="84" t="s">
        <v>6</v>
      </c>
      <c r="C52" s="152"/>
      <c r="D52" s="147"/>
      <c r="E52" s="147"/>
      <c r="F52" s="147"/>
      <c r="G52" s="124">
        <f t="shared" si="0"/>
        <v>0</v>
      </c>
      <c r="H52" s="30"/>
      <c r="I52" s="36"/>
      <c r="J52" s="40"/>
      <c r="K52" s="36"/>
      <c r="L52" s="62"/>
      <c r="M52" s="142">
        <f t="shared" si="1"/>
        <v>0</v>
      </c>
      <c r="N52" s="5"/>
    </row>
    <row r="53" spans="2:14" ht="18.75">
      <c r="B53" s="84" t="s">
        <v>7</v>
      </c>
      <c r="C53" s="152"/>
      <c r="D53" s="147"/>
      <c r="E53" s="147"/>
      <c r="F53" s="147"/>
      <c r="G53" s="124">
        <f t="shared" si="0"/>
        <v>0</v>
      </c>
      <c r="H53" s="30"/>
      <c r="I53" s="36"/>
      <c r="J53" s="40"/>
      <c r="K53" s="36"/>
      <c r="L53" s="62"/>
      <c r="M53" s="142">
        <f t="shared" si="1"/>
        <v>0</v>
      </c>
      <c r="N53" s="5"/>
    </row>
    <row r="54" spans="2:14" ht="18.75">
      <c r="B54" s="85" t="s">
        <v>8</v>
      </c>
      <c r="C54" s="153"/>
      <c r="D54" s="148"/>
      <c r="E54" s="148"/>
      <c r="F54" s="148"/>
      <c r="G54" s="137">
        <f t="shared" si="0"/>
        <v>0</v>
      </c>
      <c r="H54" s="52"/>
      <c r="I54" s="53"/>
      <c r="J54" s="54"/>
      <c r="K54" s="53"/>
      <c r="L54" s="63"/>
      <c r="M54" s="143">
        <f t="shared" si="1"/>
        <v>0</v>
      </c>
      <c r="N54" s="56"/>
    </row>
    <row r="55" spans="2:14" ht="18.75">
      <c r="B55" s="85"/>
      <c r="C55" s="153"/>
      <c r="D55" s="148"/>
      <c r="E55" s="148"/>
      <c r="F55" s="148"/>
      <c r="G55" s="137">
        <f t="shared" si="0"/>
        <v>0</v>
      </c>
      <c r="H55" s="52"/>
      <c r="I55" s="53"/>
      <c r="J55" s="54"/>
      <c r="K55" s="53"/>
      <c r="L55" s="63"/>
      <c r="M55" s="143">
        <f t="shared" si="1"/>
        <v>0</v>
      </c>
      <c r="N55" s="56"/>
    </row>
    <row r="56" spans="2:14" ht="18.75">
      <c r="B56" s="85"/>
      <c r="C56" s="153"/>
      <c r="D56" s="148"/>
      <c r="E56" s="148"/>
      <c r="F56" s="148"/>
      <c r="G56" s="137">
        <f t="shared" si="0"/>
        <v>0</v>
      </c>
      <c r="H56" s="52"/>
      <c r="I56" s="53"/>
      <c r="J56" s="54"/>
      <c r="K56" s="53"/>
      <c r="L56" s="63"/>
      <c r="M56" s="143">
        <f t="shared" si="1"/>
        <v>0</v>
      </c>
      <c r="N56" s="56"/>
    </row>
    <row r="57" spans="2:14" ht="18.75">
      <c r="B57" s="85"/>
      <c r="C57" s="153"/>
      <c r="D57" s="148"/>
      <c r="E57" s="148"/>
      <c r="F57" s="148"/>
      <c r="G57" s="137">
        <f t="shared" si="0"/>
        <v>0</v>
      </c>
      <c r="H57" s="52"/>
      <c r="I57" s="53"/>
      <c r="J57" s="54"/>
      <c r="K57" s="53"/>
      <c r="L57" s="63"/>
      <c r="M57" s="143">
        <f t="shared" si="1"/>
        <v>0</v>
      </c>
      <c r="N57" s="56"/>
    </row>
    <row r="58" spans="2:14" ht="18.75">
      <c r="B58" s="85"/>
      <c r="C58" s="153"/>
      <c r="D58" s="148"/>
      <c r="E58" s="148"/>
      <c r="F58" s="148"/>
      <c r="G58" s="137">
        <f t="shared" si="0"/>
        <v>0</v>
      </c>
      <c r="H58" s="52"/>
      <c r="I58" s="53"/>
      <c r="J58" s="54"/>
      <c r="K58" s="53"/>
      <c r="L58" s="63"/>
      <c r="M58" s="143">
        <f t="shared" si="1"/>
        <v>0</v>
      </c>
      <c r="N58" s="56"/>
    </row>
    <row r="59" spans="2:14" ht="18.75">
      <c r="B59" s="85"/>
      <c r="C59" s="153"/>
      <c r="D59" s="148"/>
      <c r="E59" s="148"/>
      <c r="F59" s="148"/>
      <c r="G59" s="137">
        <f t="shared" si="0"/>
        <v>0</v>
      </c>
      <c r="H59" s="52"/>
      <c r="I59" s="53"/>
      <c r="J59" s="54"/>
      <c r="K59" s="53"/>
      <c r="L59" s="63"/>
      <c r="M59" s="143">
        <f t="shared" si="1"/>
        <v>0</v>
      </c>
      <c r="N59" s="56"/>
    </row>
    <row r="60" spans="2:14" ht="19.5" thickBot="1">
      <c r="B60" s="86"/>
      <c r="C60" s="154"/>
      <c r="D60" s="149"/>
      <c r="E60" s="149"/>
      <c r="F60" s="149"/>
      <c r="G60" s="125">
        <f t="shared" si="0"/>
        <v>0</v>
      </c>
      <c r="H60" s="31"/>
      <c r="I60" s="37"/>
      <c r="J60" s="41"/>
      <c r="K60" s="37"/>
      <c r="L60" s="64"/>
      <c r="M60" s="144">
        <f t="shared" si="1"/>
        <v>0</v>
      </c>
      <c r="N60" s="6"/>
    </row>
    <row r="61" spans="2:14" ht="18.75">
      <c r="G61" s="90" t="s">
        <v>98</v>
      </c>
      <c r="I61" s="91"/>
      <c r="J61" s="91"/>
      <c r="K61" s="91"/>
      <c r="L61" s="91"/>
      <c r="M61" s="91"/>
      <c r="N61" s="92">
        <f>SUM(N42:N60)-N43</f>
        <v>0</v>
      </c>
    </row>
    <row r="62" spans="2:14" ht="18.75">
      <c r="I62" s="16"/>
      <c r="N62" s="89"/>
    </row>
    <row r="63" spans="2:14" ht="21">
      <c r="D63" s="134" t="s">
        <v>95</v>
      </c>
      <c r="E63" s="131"/>
      <c r="F63" s="130"/>
      <c r="G63" s="132">
        <f>SUM(G42:G60)</f>
        <v>0</v>
      </c>
      <c r="H63" s="130" t="s">
        <v>31</v>
      </c>
      <c r="I63" s="16"/>
      <c r="J63" s="130" t="s">
        <v>96</v>
      </c>
      <c r="K63" s="66"/>
      <c r="L63" s="130"/>
      <c r="M63" s="135">
        <f>SUM(M42:M60)/1000</f>
        <v>0</v>
      </c>
      <c r="N63" s="130" t="s">
        <v>50</v>
      </c>
    </row>
    <row r="64" spans="2:14" ht="21">
      <c r="D64" s="134"/>
      <c r="E64" s="131"/>
      <c r="F64" s="130"/>
      <c r="G64" s="173"/>
      <c r="H64" s="130"/>
      <c r="I64" s="16"/>
      <c r="J64" s="130"/>
      <c r="K64" s="66"/>
      <c r="L64" s="130"/>
      <c r="M64" s="174"/>
      <c r="N64" s="130"/>
    </row>
    <row r="65" spans="2:14" ht="18.75">
      <c r="I65" s="16"/>
      <c r="N65" s="89"/>
    </row>
    <row r="66" spans="2:14" ht="26.25">
      <c r="B66" s="88" t="s">
        <v>53</v>
      </c>
    </row>
    <row r="67" spans="2:14" ht="15.75" thickBot="1"/>
    <row r="68" spans="2:14" ht="18.75">
      <c r="B68" s="2"/>
      <c r="C68" s="175" t="s">
        <v>73</v>
      </c>
      <c r="D68" s="175"/>
      <c r="E68" s="175"/>
      <c r="F68" s="175"/>
      <c r="G68" s="87"/>
      <c r="H68" s="176" t="s">
        <v>30</v>
      </c>
      <c r="I68" s="175"/>
      <c r="J68" s="175"/>
      <c r="K68" s="175"/>
      <c r="L68" s="177"/>
      <c r="M68" s="57"/>
      <c r="N68" s="178" t="s">
        <v>78</v>
      </c>
    </row>
    <row r="69" spans="2:14" ht="39" customHeight="1">
      <c r="B69" s="17"/>
      <c r="C69" s="47"/>
      <c r="D69" s="48"/>
      <c r="E69" s="48"/>
      <c r="F69" s="48"/>
      <c r="G69" s="48"/>
      <c r="H69" s="49"/>
      <c r="I69" s="48"/>
      <c r="J69" s="48"/>
      <c r="K69" s="48"/>
      <c r="L69" s="50"/>
      <c r="M69" s="120"/>
      <c r="N69" s="179"/>
    </row>
    <row r="70" spans="2:14" ht="37.5">
      <c r="B70" s="117" t="s">
        <v>87</v>
      </c>
      <c r="C70" s="26" t="s">
        <v>14</v>
      </c>
      <c r="D70" s="43" t="s">
        <v>76</v>
      </c>
      <c r="E70" s="32" t="s">
        <v>15</v>
      </c>
      <c r="F70" s="103" t="s">
        <v>60</v>
      </c>
      <c r="G70" s="102" t="s">
        <v>59</v>
      </c>
      <c r="H70" s="26" t="s">
        <v>18</v>
      </c>
      <c r="I70" s="32" t="s">
        <v>20</v>
      </c>
      <c r="J70" s="32" t="s">
        <v>22</v>
      </c>
      <c r="K70" s="32" t="s">
        <v>24</v>
      </c>
      <c r="L70" s="58" t="s">
        <v>51</v>
      </c>
      <c r="M70" s="20" t="s">
        <v>48</v>
      </c>
      <c r="N70" s="121" t="s">
        <v>70</v>
      </c>
    </row>
    <row r="71" spans="2:14" ht="19.5" thickBot="1">
      <c r="B71" s="19"/>
      <c r="C71" s="3"/>
      <c r="D71" s="4"/>
      <c r="E71" s="42"/>
      <c r="F71" s="104" t="s">
        <v>31</v>
      </c>
      <c r="G71" s="44" t="s">
        <v>31</v>
      </c>
      <c r="H71" s="27" t="s">
        <v>19</v>
      </c>
      <c r="I71" s="33" t="s">
        <v>21</v>
      </c>
      <c r="J71" s="33" t="s">
        <v>23</v>
      </c>
      <c r="K71" s="33" t="s">
        <v>25</v>
      </c>
      <c r="L71" s="59" t="s">
        <v>27</v>
      </c>
      <c r="M71" s="21"/>
      <c r="N71" s="119"/>
    </row>
    <row r="72" spans="2:14" ht="18.75">
      <c r="B72" s="82" t="s">
        <v>28</v>
      </c>
      <c r="C72" s="150"/>
      <c r="D72" s="145"/>
      <c r="E72" s="145"/>
      <c r="F72" s="145"/>
      <c r="G72" s="123">
        <f>F72*N72</f>
        <v>0</v>
      </c>
      <c r="H72" s="28"/>
      <c r="I72" s="34"/>
      <c r="J72" s="38"/>
      <c r="K72" s="34"/>
      <c r="L72" s="60"/>
      <c r="M72" s="109">
        <f>H72*N72</f>
        <v>0</v>
      </c>
      <c r="N72" s="8"/>
    </row>
    <row r="73" spans="2:14" ht="18.75">
      <c r="B73" s="83" t="s">
        <v>64</v>
      </c>
      <c r="C73" s="151"/>
      <c r="D73" s="146"/>
      <c r="E73" s="146"/>
      <c r="F73" s="146"/>
      <c r="G73" s="136">
        <f t="shared" ref="G73:G90" si="2">F73*N73</f>
        <v>0</v>
      </c>
      <c r="H73" s="29"/>
      <c r="I73" s="35"/>
      <c r="J73" s="39"/>
      <c r="K73" s="35"/>
      <c r="L73" s="61"/>
      <c r="M73" s="141"/>
      <c r="N73" s="9"/>
    </row>
    <row r="74" spans="2:14" ht="18.75">
      <c r="B74" s="84" t="s">
        <v>0</v>
      </c>
      <c r="C74" s="152"/>
      <c r="D74" s="147"/>
      <c r="E74" s="147"/>
      <c r="F74" s="147"/>
      <c r="G74" s="124">
        <f t="shared" si="2"/>
        <v>0</v>
      </c>
      <c r="H74" s="30"/>
      <c r="I74" s="36"/>
      <c r="J74" s="40"/>
      <c r="K74" s="36"/>
      <c r="L74" s="62"/>
      <c r="M74" s="142">
        <f t="shared" ref="M74:M90" si="3">H74*N74</f>
        <v>0</v>
      </c>
      <c r="N74" s="5"/>
    </row>
    <row r="75" spans="2:14" ht="18.75">
      <c r="B75" s="84" t="s">
        <v>1</v>
      </c>
      <c r="C75" s="152"/>
      <c r="D75" s="147"/>
      <c r="E75" s="147"/>
      <c r="F75" s="147"/>
      <c r="G75" s="124">
        <f t="shared" si="2"/>
        <v>0</v>
      </c>
      <c r="H75" s="30"/>
      <c r="I75" s="36"/>
      <c r="J75" s="40"/>
      <c r="K75" s="36"/>
      <c r="L75" s="62"/>
      <c r="M75" s="142">
        <f t="shared" si="3"/>
        <v>0</v>
      </c>
      <c r="N75" s="5"/>
    </row>
    <row r="76" spans="2:14" ht="18.75">
      <c r="B76" s="84" t="s">
        <v>2</v>
      </c>
      <c r="C76" s="152"/>
      <c r="D76" s="147"/>
      <c r="E76" s="147"/>
      <c r="F76" s="147"/>
      <c r="G76" s="124">
        <f t="shared" si="2"/>
        <v>0</v>
      </c>
      <c r="H76" s="30"/>
      <c r="I76" s="36"/>
      <c r="J76" s="40"/>
      <c r="K76" s="36"/>
      <c r="L76" s="62"/>
      <c r="M76" s="142">
        <f t="shared" si="3"/>
        <v>0</v>
      </c>
      <c r="N76" s="5"/>
    </row>
    <row r="77" spans="2:14" ht="18.75">
      <c r="B77" s="84" t="s">
        <v>3</v>
      </c>
      <c r="C77" s="152"/>
      <c r="D77" s="147"/>
      <c r="E77" s="147"/>
      <c r="F77" s="147"/>
      <c r="G77" s="124">
        <f t="shared" si="2"/>
        <v>0</v>
      </c>
      <c r="H77" s="30"/>
      <c r="I77" s="36"/>
      <c r="J77" s="40"/>
      <c r="K77" s="36"/>
      <c r="L77" s="62"/>
      <c r="M77" s="142">
        <f t="shared" si="3"/>
        <v>0</v>
      </c>
      <c r="N77" s="5"/>
    </row>
    <row r="78" spans="2:14" ht="18.75">
      <c r="B78" s="84" t="s">
        <v>4</v>
      </c>
      <c r="C78" s="152"/>
      <c r="D78" s="147"/>
      <c r="E78" s="147"/>
      <c r="F78" s="147"/>
      <c r="G78" s="124">
        <f t="shared" si="2"/>
        <v>0</v>
      </c>
      <c r="H78" s="30"/>
      <c r="I78" s="36"/>
      <c r="J78" s="40"/>
      <c r="K78" s="36"/>
      <c r="L78" s="62"/>
      <c r="M78" s="142">
        <f t="shared" si="3"/>
        <v>0</v>
      </c>
      <c r="N78" s="5"/>
    </row>
    <row r="79" spans="2:14" ht="18.75">
      <c r="B79" s="84" t="s">
        <v>61</v>
      </c>
      <c r="C79" s="152"/>
      <c r="D79" s="147"/>
      <c r="E79" s="147"/>
      <c r="F79" s="147"/>
      <c r="G79" s="124">
        <f t="shared" si="2"/>
        <v>0</v>
      </c>
      <c r="H79" s="30"/>
      <c r="I79" s="36"/>
      <c r="J79" s="40"/>
      <c r="K79" s="36"/>
      <c r="L79" s="62"/>
      <c r="M79" s="142">
        <f t="shared" si="3"/>
        <v>0</v>
      </c>
      <c r="N79" s="5"/>
    </row>
    <row r="80" spans="2:14" ht="18.75">
      <c r="B80" s="84" t="s">
        <v>62</v>
      </c>
      <c r="C80" s="152"/>
      <c r="D80" s="147"/>
      <c r="E80" s="147"/>
      <c r="F80" s="147"/>
      <c r="G80" s="124">
        <f t="shared" si="2"/>
        <v>0</v>
      </c>
      <c r="H80" s="30"/>
      <c r="I80" s="36"/>
      <c r="J80" s="40"/>
      <c r="K80" s="36"/>
      <c r="L80" s="62"/>
      <c r="M80" s="142">
        <f t="shared" si="3"/>
        <v>0</v>
      </c>
      <c r="N80" s="5"/>
    </row>
    <row r="81" spans="2:14" ht="18.75">
      <c r="B81" s="84" t="s">
        <v>5</v>
      </c>
      <c r="C81" s="152"/>
      <c r="D81" s="147"/>
      <c r="E81" s="147"/>
      <c r="F81" s="147"/>
      <c r="G81" s="124">
        <f t="shared" si="2"/>
        <v>0</v>
      </c>
      <c r="H81" s="30"/>
      <c r="I81" s="36"/>
      <c r="J81" s="40"/>
      <c r="K81" s="36"/>
      <c r="L81" s="62"/>
      <c r="M81" s="142">
        <f t="shared" si="3"/>
        <v>0</v>
      </c>
      <c r="N81" s="5"/>
    </row>
    <row r="82" spans="2:14" ht="18.75">
      <c r="B82" s="84" t="s">
        <v>6</v>
      </c>
      <c r="C82" s="152"/>
      <c r="D82" s="147"/>
      <c r="E82" s="147"/>
      <c r="F82" s="147"/>
      <c r="G82" s="124">
        <f t="shared" si="2"/>
        <v>0</v>
      </c>
      <c r="H82" s="30"/>
      <c r="I82" s="36"/>
      <c r="J82" s="40"/>
      <c r="K82" s="36"/>
      <c r="L82" s="62"/>
      <c r="M82" s="142">
        <f t="shared" si="3"/>
        <v>0</v>
      </c>
      <c r="N82" s="5"/>
    </row>
    <row r="83" spans="2:14" ht="18.75">
      <c r="B83" s="84" t="s">
        <v>7</v>
      </c>
      <c r="C83" s="152"/>
      <c r="D83" s="147"/>
      <c r="E83" s="147"/>
      <c r="F83" s="147"/>
      <c r="G83" s="124">
        <f t="shared" si="2"/>
        <v>0</v>
      </c>
      <c r="H83" s="30"/>
      <c r="I83" s="36"/>
      <c r="J83" s="40"/>
      <c r="K83" s="36"/>
      <c r="L83" s="62"/>
      <c r="M83" s="142">
        <f t="shared" si="3"/>
        <v>0</v>
      </c>
      <c r="N83" s="5"/>
    </row>
    <row r="84" spans="2:14" ht="18.75">
      <c r="B84" s="85" t="s">
        <v>8</v>
      </c>
      <c r="C84" s="153"/>
      <c r="D84" s="148"/>
      <c r="E84" s="148"/>
      <c r="F84" s="148"/>
      <c r="G84" s="137">
        <f t="shared" si="2"/>
        <v>0</v>
      </c>
      <c r="H84" s="52"/>
      <c r="I84" s="53"/>
      <c r="J84" s="54"/>
      <c r="K84" s="53"/>
      <c r="L84" s="63"/>
      <c r="M84" s="143">
        <f t="shared" si="3"/>
        <v>0</v>
      </c>
      <c r="N84" s="56"/>
    </row>
    <row r="85" spans="2:14" ht="18.75">
      <c r="B85" s="85"/>
      <c r="C85" s="153"/>
      <c r="D85" s="148"/>
      <c r="E85" s="148"/>
      <c r="F85" s="148"/>
      <c r="G85" s="137">
        <f t="shared" si="2"/>
        <v>0</v>
      </c>
      <c r="H85" s="52"/>
      <c r="I85" s="53"/>
      <c r="J85" s="54"/>
      <c r="K85" s="53"/>
      <c r="L85" s="63"/>
      <c r="M85" s="143">
        <f t="shared" si="3"/>
        <v>0</v>
      </c>
      <c r="N85" s="56"/>
    </row>
    <row r="86" spans="2:14" ht="18.75">
      <c r="B86" s="85"/>
      <c r="C86" s="153"/>
      <c r="D86" s="148"/>
      <c r="E86" s="148"/>
      <c r="F86" s="148"/>
      <c r="G86" s="137">
        <f t="shared" si="2"/>
        <v>0</v>
      </c>
      <c r="H86" s="52"/>
      <c r="I86" s="53"/>
      <c r="J86" s="54"/>
      <c r="K86" s="53"/>
      <c r="L86" s="63"/>
      <c r="M86" s="143">
        <f t="shared" si="3"/>
        <v>0</v>
      </c>
      <c r="N86" s="56"/>
    </row>
    <row r="87" spans="2:14" ht="18.75">
      <c r="B87" s="85"/>
      <c r="C87" s="153"/>
      <c r="D87" s="148"/>
      <c r="E87" s="148"/>
      <c r="F87" s="148"/>
      <c r="G87" s="137">
        <f t="shared" si="2"/>
        <v>0</v>
      </c>
      <c r="H87" s="52"/>
      <c r="I87" s="53"/>
      <c r="J87" s="54"/>
      <c r="K87" s="53"/>
      <c r="L87" s="63"/>
      <c r="M87" s="143">
        <f t="shared" si="3"/>
        <v>0</v>
      </c>
      <c r="N87" s="56"/>
    </row>
    <row r="88" spans="2:14" ht="18.75">
      <c r="B88" s="85"/>
      <c r="C88" s="153"/>
      <c r="D88" s="148"/>
      <c r="E88" s="148"/>
      <c r="F88" s="148"/>
      <c r="G88" s="137">
        <f t="shared" si="2"/>
        <v>0</v>
      </c>
      <c r="H88" s="52"/>
      <c r="I88" s="53"/>
      <c r="J88" s="54"/>
      <c r="K88" s="53"/>
      <c r="L88" s="63"/>
      <c r="M88" s="143">
        <f t="shared" si="3"/>
        <v>0</v>
      </c>
      <c r="N88" s="56"/>
    </row>
    <row r="89" spans="2:14" ht="18.75">
      <c r="B89" s="85"/>
      <c r="C89" s="153"/>
      <c r="D89" s="148"/>
      <c r="E89" s="148"/>
      <c r="F89" s="148"/>
      <c r="G89" s="137">
        <f t="shared" si="2"/>
        <v>0</v>
      </c>
      <c r="H89" s="52"/>
      <c r="I89" s="53"/>
      <c r="J89" s="54"/>
      <c r="K89" s="53"/>
      <c r="L89" s="63"/>
      <c r="M89" s="143">
        <f t="shared" si="3"/>
        <v>0</v>
      </c>
      <c r="N89" s="56"/>
    </row>
    <row r="90" spans="2:14" ht="19.5" thickBot="1">
      <c r="B90" s="86"/>
      <c r="C90" s="154"/>
      <c r="D90" s="149"/>
      <c r="E90" s="149"/>
      <c r="F90" s="149"/>
      <c r="G90" s="125">
        <f t="shared" si="2"/>
        <v>0</v>
      </c>
      <c r="H90" s="31"/>
      <c r="I90" s="37"/>
      <c r="J90" s="41"/>
      <c r="K90" s="37"/>
      <c r="L90" s="64"/>
      <c r="M90" s="144">
        <f t="shared" si="3"/>
        <v>0</v>
      </c>
      <c r="N90" s="6"/>
    </row>
    <row r="91" spans="2:14" ht="18.75">
      <c r="G91" s="90" t="s">
        <v>98</v>
      </c>
      <c r="H91" s="90"/>
      <c r="N91" s="92">
        <f>SUM(N72:N90)-N73</f>
        <v>0</v>
      </c>
    </row>
    <row r="92" spans="2:14" ht="18.75">
      <c r="G92" s="90"/>
      <c r="H92" s="90"/>
      <c r="N92" s="92"/>
    </row>
    <row r="93" spans="2:14" ht="21">
      <c r="D93" s="134" t="s">
        <v>95</v>
      </c>
      <c r="E93" s="131"/>
      <c r="F93" s="130"/>
      <c r="G93" s="132">
        <f>SUM(G72:G90)</f>
        <v>0</v>
      </c>
      <c r="H93" s="130" t="s">
        <v>31</v>
      </c>
      <c r="J93" s="130" t="s">
        <v>96</v>
      </c>
      <c r="K93" s="66"/>
      <c r="L93" s="130"/>
      <c r="M93" s="135">
        <f>SUM(M72:M90)/1000</f>
        <v>0</v>
      </c>
      <c r="N93" s="130" t="s">
        <v>50</v>
      </c>
    </row>
    <row r="96" spans="2:14" ht="26.25">
      <c r="B96" s="88" t="s">
        <v>54</v>
      </c>
    </row>
    <row r="97" spans="2:14" ht="15.75" thickBot="1"/>
    <row r="98" spans="2:14" ht="18.75">
      <c r="B98" s="2"/>
      <c r="C98" s="175" t="s">
        <v>73</v>
      </c>
      <c r="D98" s="175"/>
      <c r="E98" s="175"/>
      <c r="F98" s="175"/>
      <c r="G98" s="87"/>
      <c r="H98" s="176" t="s">
        <v>30</v>
      </c>
      <c r="I98" s="175"/>
      <c r="J98" s="175"/>
      <c r="K98" s="175"/>
      <c r="L98" s="177"/>
      <c r="M98" s="57"/>
      <c r="N98" s="178" t="s">
        <v>79</v>
      </c>
    </row>
    <row r="99" spans="2:14" ht="39" customHeight="1">
      <c r="B99" s="17"/>
      <c r="C99" s="47"/>
      <c r="D99" s="48"/>
      <c r="E99" s="48"/>
      <c r="F99" s="48"/>
      <c r="G99" s="48"/>
      <c r="H99" s="49"/>
      <c r="I99" s="48"/>
      <c r="J99" s="48"/>
      <c r="K99" s="48"/>
      <c r="L99" s="50"/>
      <c r="M99" s="120"/>
      <c r="N99" s="179"/>
    </row>
    <row r="100" spans="2:14" ht="37.5">
      <c r="B100" s="117" t="s">
        <v>87</v>
      </c>
      <c r="C100" s="26" t="s">
        <v>14</v>
      </c>
      <c r="D100" s="43" t="s">
        <v>76</v>
      </c>
      <c r="E100" s="32" t="s">
        <v>15</v>
      </c>
      <c r="F100" s="103" t="s">
        <v>60</v>
      </c>
      <c r="G100" s="102" t="s">
        <v>59</v>
      </c>
      <c r="H100" s="26" t="s">
        <v>18</v>
      </c>
      <c r="I100" s="32" t="s">
        <v>20</v>
      </c>
      <c r="J100" s="32" t="s">
        <v>22</v>
      </c>
      <c r="K100" s="32" t="s">
        <v>24</v>
      </c>
      <c r="L100" s="58" t="s">
        <v>51</v>
      </c>
      <c r="M100" s="20" t="s">
        <v>48</v>
      </c>
      <c r="N100" s="121" t="s">
        <v>70</v>
      </c>
    </row>
    <row r="101" spans="2:14" ht="19.5" thickBot="1">
      <c r="B101" s="19"/>
      <c r="C101" s="3"/>
      <c r="D101" s="4"/>
      <c r="E101" s="42"/>
      <c r="F101" s="104" t="s">
        <v>31</v>
      </c>
      <c r="G101" s="44" t="s">
        <v>31</v>
      </c>
      <c r="H101" s="27" t="s">
        <v>19</v>
      </c>
      <c r="I101" s="33" t="s">
        <v>21</v>
      </c>
      <c r="J101" s="33" t="s">
        <v>23</v>
      </c>
      <c r="K101" s="33" t="s">
        <v>25</v>
      </c>
      <c r="L101" s="59" t="s">
        <v>27</v>
      </c>
      <c r="M101" s="21"/>
      <c r="N101" s="119"/>
    </row>
    <row r="102" spans="2:14" ht="18.75">
      <c r="B102" s="82" t="s">
        <v>28</v>
      </c>
      <c r="C102" s="150"/>
      <c r="D102" s="145"/>
      <c r="E102" s="145"/>
      <c r="F102" s="145"/>
      <c r="G102" s="123">
        <f>F102*N102</f>
        <v>0</v>
      </c>
      <c r="H102" s="28"/>
      <c r="I102" s="34"/>
      <c r="J102" s="38"/>
      <c r="K102" s="34"/>
      <c r="L102" s="60"/>
      <c r="M102" s="109">
        <f>H102*N102</f>
        <v>0</v>
      </c>
      <c r="N102" s="8"/>
    </row>
    <row r="103" spans="2:14" ht="18.75">
      <c r="B103" s="83" t="s">
        <v>64</v>
      </c>
      <c r="C103" s="151"/>
      <c r="D103" s="146"/>
      <c r="E103" s="146"/>
      <c r="F103" s="146"/>
      <c r="G103" s="136">
        <f t="shared" ref="G103:G120" si="4">F103*N103</f>
        <v>0</v>
      </c>
      <c r="H103" s="29"/>
      <c r="I103" s="35"/>
      <c r="J103" s="39"/>
      <c r="K103" s="35"/>
      <c r="L103" s="61"/>
      <c r="M103" s="141"/>
      <c r="N103" s="9"/>
    </row>
    <row r="104" spans="2:14" ht="18.75">
      <c r="B104" s="84" t="s">
        <v>0</v>
      </c>
      <c r="C104" s="152"/>
      <c r="D104" s="147"/>
      <c r="E104" s="147"/>
      <c r="F104" s="147"/>
      <c r="G104" s="124">
        <f t="shared" si="4"/>
        <v>0</v>
      </c>
      <c r="H104" s="30"/>
      <c r="I104" s="36"/>
      <c r="J104" s="40"/>
      <c r="K104" s="36"/>
      <c r="L104" s="62"/>
      <c r="M104" s="142">
        <f t="shared" ref="M104:M120" si="5">H104*N104</f>
        <v>0</v>
      </c>
      <c r="N104" s="5"/>
    </row>
    <row r="105" spans="2:14" ht="18.75">
      <c r="B105" s="84" t="s">
        <v>1</v>
      </c>
      <c r="C105" s="152"/>
      <c r="D105" s="147"/>
      <c r="E105" s="147"/>
      <c r="F105" s="147"/>
      <c r="G105" s="124">
        <f t="shared" si="4"/>
        <v>0</v>
      </c>
      <c r="H105" s="30"/>
      <c r="I105" s="36"/>
      <c r="J105" s="40"/>
      <c r="K105" s="36"/>
      <c r="L105" s="62"/>
      <c r="M105" s="142">
        <f t="shared" si="5"/>
        <v>0</v>
      </c>
      <c r="N105" s="5"/>
    </row>
    <row r="106" spans="2:14" ht="18.75">
      <c r="B106" s="84" t="s">
        <v>2</v>
      </c>
      <c r="C106" s="152"/>
      <c r="D106" s="147"/>
      <c r="E106" s="147"/>
      <c r="F106" s="147"/>
      <c r="G106" s="124">
        <f t="shared" si="4"/>
        <v>0</v>
      </c>
      <c r="H106" s="30"/>
      <c r="I106" s="36"/>
      <c r="J106" s="40"/>
      <c r="K106" s="36"/>
      <c r="L106" s="62"/>
      <c r="M106" s="142">
        <f t="shared" si="5"/>
        <v>0</v>
      </c>
      <c r="N106" s="5"/>
    </row>
    <row r="107" spans="2:14" ht="18.75">
      <c r="B107" s="84" t="s">
        <v>3</v>
      </c>
      <c r="C107" s="152"/>
      <c r="D107" s="147"/>
      <c r="E107" s="147"/>
      <c r="F107" s="147"/>
      <c r="G107" s="124">
        <f t="shared" si="4"/>
        <v>0</v>
      </c>
      <c r="H107" s="30"/>
      <c r="I107" s="36"/>
      <c r="J107" s="40"/>
      <c r="K107" s="36"/>
      <c r="L107" s="62"/>
      <c r="M107" s="142">
        <f t="shared" si="5"/>
        <v>0</v>
      </c>
      <c r="N107" s="5"/>
    </row>
    <row r="108" spans="2:14" ht="18.75">
      <c r="B108" s="84" t="s">
        <v>4</v>
      </c>
      <c r="C108" s="152"/>
      <c r="D108" s="147"/>
      <c r="E108" s="147"/>
      <c r="F108" s="147"/>
      <c r="G108" s="124">
        <f t="shared" si="4"/>
        <v>0</v>
      </c>
      <c r="H108" s="30"/>
      <c r="I108" s="36"/>
      <c r="J108" s="40"/>
      <c r="K108" s="36"/>
      <c r="L108" s="62"/>
      <c r="M108" s="142">
        <f t="shared" si="5"/>
        <v>0</v>
      </c>
      <c r="N108" s="5"/>
    </row>
    <row r="109" spans="2:14" ht="18.75">
      <c r="B109" s="84" t="s">
        <v>61</v>
      </c>
      <c r="C109" s="152"/>
      <c r="D109" s="147"/>
      <c r="E109" s="147"/>
      <c r="F109" s="147"/>
      <c r="G109" s="124">
        <f t="shared" si="4"/>
        <v>0</v>
      </c>
      <c r="H109" s="30"/>
      <c r="I109" s="36"/>
      <c r="J109" s="40"/>
      <c r="K109" s="36"/>
      <c r="L109" s="62"/>
      <c r="M109" s="142">
        <f t="shared" si="5"/>
        <v>0</v>
      </c>
      <c r="N109" s="5"/>
    </row>
    <row r="110" spans="2:14" ht="18.75">
      <c r="B110" s="84" t="s">
        <v>62</v>
      </c>
      <c r="C110" s="152"/>
      <c r="D110" s="147"/>
      <c r="E110" s="147"/>
      <c r="F110" s="147"/>
      <c r="G110" s="124">
        <f t="shared" si="4"/>
        <v>0</v>
      </c>
      <c r="H110" s="30"/>
      <c r="I110" s="36"/>
      <c r="J110" s="40"/>
      <c r="K110" s="36"/>
      <c r="L110" s="62"/>
      <c r="M110" s="142">
        <f t="shared" si="5"/>
        <v>0</v>
      </c>
      <c r="N110" s="5"/>
    </row>
    <row r="111" spans="2:14" ht="18.75">
      <c r="B111" s="84" t="s">
        <v>5</v>
      </c>
      <c r="C111" s="152"/>
      <c r="D111" s="147"/>
      <c r="E111" s="147"/>
      <c r="F111" s="147"/>
      <c r="G111" s="124">
        <f t="shared" si="4"/>
        <v>0</v>
      </c>
      <c r="H111" s="30"/>
      <c r="I111" s="36"/>
      <c r="J111" s="40"/>
      <c r="K111" s="36"/>
      <c r="L111" s="62"/>
      <c r="M111" s="142">
        <f t="shared" si="5"/>
        <v>0</v>
      </c>
      <c r="N111" s="5"/>
    </row>
    <row r="112" spans="2:14" ht="18.75">
      <c r="B112" s="84" t="s">
        <v>6</v>
      </c>
      <c r="C112" s="152"/>
      <c r="D112" s="147"/>
      <c r="E112" s="147"/>
      <c r="F112" s="147"/>
      <c r="G112" s="124">
        <f t="shared" si="4"/>
        <v>0</v>
      </c>
      <c r="H112" s="30"/>
      <c r="I112" s="36"/>
      <c r="J112" s="40"/>
      <c r="K112" s="36"/>
      <c r="L112" s="62"/>
      <c r="M112" s="142">
        <f t="shared" si="5"/>
        <v>0</v>
      </c>
      <c r="N112" s="5"/>
    </row>
    <row r="113" spans="2:14" ht="18.75">
      <c r="B113" s="84" t="s">
        <v>7</v>
      </c>
      <c r="C113" s="152"/>
      <c r="D113" s="147"/>
      <c r="E113" s="147"/>
      <c r="F113" s="147"/>
      <c r="G113" s="124">
        <f t="shared" si="4"/>
        <v>0</v>
      </c>
      <c r="H113" s="30"/>
      <c r="I113" s="36"/>
      <c r="J113" s="40"/>
      <c r="K113" s="36"/>
      <c r="L113" s="62"/>
      <c r="M113" s="142">
        <f t="shared" si="5"/>
        <v>0</v>
      </c>
      <c r="N113" s="5"/>
    </row>
    <row r="114" spans="2:14" ht="18.75">
      <c r="B114" s="85" t="s">
        <v>8</v>
      </c>
      <c r="C114" s="153"/>
      <c r="D114" s="148"/>
      <c r="E114" s="148"/>
      <c r="F114" s="148"/>
      <c r="G114" s="137">
        <f t="shared" si="4"/>
        <v>0</v>
      </c>
      <c r="H114" s="52"/>
      <c r="I114" s="53"/>
      <c r="J114" s="54"/>
      <c r="K114" s="53"/>
      <c r="L114" s="63"/>
      <c r="M114" s="143">
        <f t="shared" si="5"/>
        <v>0</v>
      </c>
      <c r="N114" s="56"/>
    </row>
    <row r="115" spans="2:14" ht="18.75">
      <c r="B115" s="85"/>
      <c r="C115" s="153"/>
      <c r="D115" s="148"/>
      <c r="E115" s="148"/>
      <c r="F115" s="148"/>
      <c r="G115" s="137">
        <f t="shared" si="4"/>
        <v>0</v>
      </c>
      <c r="H115" s="52"/>
      <c r="I115" s="53"/>
      <c r="J115" s="54"/>
      <c r="K115" s="53"/>
      <c r="L115" s="63"/>
      <c r="M115" s="143">
        <f t="shared" si="5"/>
        <v>0</v>
      </c>
      <c r="N115" s="56"/>
    </row>
    <row r="116" spans="2:14" ht="18.75">
      <c r="B116" s="85"/>
      <c r="C116" s="153"/>
      <c r="D116" s="148"/>
      <c r="E116" s="148"/>
      <c r="F116" s="148"/>
      <c r="G116" s="137">
        <f t="shared" si="4"/>
        <v>0</v>
      </c>
      <c r="H116" s="52"/>
      <c r="I116" s="53"/>
      <c r="J116" s="54"/>
      <c r="K116" s="53"/>
      <c r="L116" s="63"/>
      <c r="M116" s="143">
        <f t="shared" si="5"/>
        <v>0</v>
      </c>
      <c r="N116" s="56"/>
    </row>
    <row r="117" spans="2:14" ht="18.75">
      <c r="B117" s="85"/>
      <c r="C117" s="153"/>
      <c r="D117" s="148"/>
      <c r="E117" s="148"/>
      <c r="F117" s="148"/>
      <c r="G117" s="137">
        <f t="shared" si="4"/>
        <v>0</v>
      </c>
      <c r="H117" s="52"/>
      <c r="I117" s="53"/>
      <c r="J117" s="54"/>
      <c r="K117" s="53"/>
      <c r="L117" s="63"/>
      <c r="M117" s="143">
        <f t="shared" si="5"/>
        <v>0</v>
      </c>
      <c r="N117" s="56"/>
    </row>
    <row r="118" spans="2:14" ht="18.75">
      <c r="B118" s="85"/>
      <c r="C118" s="153"/>
      <c r="D118" s="148"/>
      <c r="E118" s="148"/>
      <c r="F118" s="148"/>
      <c r="G118" s="137">
        <f t="shared" si="4"/>
        <v>0</v>
      </c>
      <c r="H118" s="52"/>
      <c r="I118" s="53"/>
      <c r="J118" s="54"/>
      <c r="K118" s="53"/>
      <c r="L118" s="63"/>
      <c r="M118" s="143">
        <f t="shared" si="5"/>
        <v>0</v>
      </c>
      <c r="N118" s="56"/>
    </row>
    <row r="119" spans="2:14" ht="18.75">
      <c r="B119" s="85"/>
      <c r="C119" s="153"/>
      <c r="D119" s="148"/>
      <c r="E119" s="148"/>
      <c r="F119" s="148"/>
      <c r="G119" s="137">
        <f t="shared" si="4"/>
        <v>0</v>
      </c>
      <c r="H119" s="52"/>
      <c r="I119" s="53"/>
      <c r="J119" s="54"/>
      <c r="K119" s="53"/>
      <c r="L119" s="63"/>
      <c r="M119" s="143">
        <f t="shared" si="5"/>
        <v>0</v>
      </c>
      <c r="N119" s="56"/>
    </row>
    <row r="120" spans="2:14" ht="19.5" thickBot="1">
      <c r="B120" s="86"/>
      <c r="C120" s="154"/>
      <c r="D120" s="149"/>
      <c r="E120" s="149"/>
      <c r="F120" s="149"/>
      <c r="G120" s="125">
        <f t="shared" si="4"/>
        <v>0</v>
      </c>
      <c r="H120" s="31"/>
      <c r="I120" s="37"/>
      <c r="J120" s="41"/>
      <c r="K120" s="37"/>
      <c r="L120" s="64"/>
      <c r="M120" s="144">
        <f t="shared" si="5"/>
        <v>0</v>
      </c>
      <c r="N120" s="6"/>
    </row>
    <row r="121" spans="2:14" ht="18.75">
      <c r="G121" s="90" t="s">
        <v>98</v>
      </c>
      <c r="H121" s="90"/>
      <c r="N121" s="92">
        <f>SUM(N102:N120)-N103-N115</f>
        <v>0</v>
      </c>
    </row>
    <row r="122" spans="2:14" ht="18.75">
      <c r="G122" s="90"/>
      <c r="H122" s="90"/>
      <c r="N122" s="92"/>
    </row>
    <row r="123" spans="2:14" ht="21">
      <c r="D123" s="134" t="s">
        <v>95</v>
      </c>
      <c r="E123" s="131"/>
      <c r="F123" s="130"/>
      <c r="G123" s="132">
        <f>SUM(G102:G120)</f>
        <v>0</v>
      </c>
      <c r="H123" s="130" t="s">
        <v>31</v>
      </c>
      <c r="J123" s="130" t="s">
        <v>96</v>
      </c>
      <c r="K123" s="66"/>
      <c r="L123" s="130"/>
      <c r="M123" s="135">
        <f>SUM(M102:M120)/1000</f>
        <v>0</v>
      </c>
      <c r="N123" s="130" t="s">
        <v>50</v>
      </c>
    </row>
    <row r="124" spans="2:14" ht="22.5" customHeight="1"/>
    <row r="125" spans="2:14" ht="24" customHeight="1"/>
    <row r="126" spans="2:14" ht="26.25">
      <c r="B126" s="88" t="s">
        <v>55</v>
      </c>
    </row>
    <row r="127" spans="2:14" ht="15.75" thickBot="1"/>
    <row r="128" spans="2:14" ht="18.75">
      <c r="B128" s="2"/>
      <c r="C128" s="175" t="s">
        <v>73</v>
      </c>
      <c r="D128" s="175"/>
      <c r="E128" s="175"/>
      <c r="F128" s="175"/>
      <c r="G128" s="87"/>
      <c r="H128" s="176" t="s">
        <v>30</v>
      </c>
      <c r="I128" s="175"/>
      <c r="J128" s="175"/>
      <c r="K128" s="175"/>
      <c r="L128" s="177"/>
      <c r="M128" s="57"/>
      <c r="N128" s="178" t="s">
        <v>80</v>
      </c>
    </row>
    <row r="129" spans="2:14" ht="39.75" customHeight="1">
      <c r="B129" s="17"/>
      <c r="C129" s="47"/>
      <c r="D129" s="48"/>
      <c r="E129" s="48"/>
      <c r="F129" s="48"/>
      <c r="G129" s="48"/>
      <c r="H129" s="49"/>
      <c r="I129" s="48"/>
      <c r="J129" s="48"/>
      <c r="K129" s="48"/>
      <c r="L129" s="50"/>
      <c r="M129" s="120"/>
      <c r="N129" s="179"/>
    </row>
    <row r="130" spans="2:14" ht="37.5">
      <c r="B130" s="117" t="s">
        <v>87</v>
      </c>
      <c r="C130" s="26" t="s">
        <v>14</v>
      </c>
      <c r="D130" s="43" t="s">
        <v>76</v>
      </c>
      <c r="E130" s="32" t="s">
        <v>15</v>
      </c>
      <c r="F130" s="103" t="s">
        <v>60</v>
      </c>
      <c r="G130" s="102" t="s">
        <v>59</v>
      </c>
      <c r="H130" s="26" t="s">
        <v>18</v>
      </c>
      <c r="I130" s="32" t="s">
        <v>20</v>
      </c>
      <c r="J130" s="32" t="s">
        <v>22</v>
      </c>
      <c r="K130" s="32" t="s">
        <v>24</v>
      </c>
      <c r="L130" s="58" t="s">
        <v>51</v>
      </c>
      <c r="M130" s="20" t="s">
        <v>48</v>
      </c>
      <c r="N130" s="121" t="s">
        <v>70</v>
      </c>
    </row>
    <row r="131" spans="2:14" ht="19.5" thickBot="1">
      <c r="B131" s="19"/>
      <c r="C131" s="3"/>
      <c r="D131" s="4"/>
      <c r="E131" s="42"/>
      <c r="F131" s="104" t="s">
        <v>31</v>
      </c>
      <c r="G131" s="44" t="s">
        <v>31</v>
      </c>
      <c r="H131" s="27" t="s">
        <v>19</v>
      </c>
      <c r="I131" s="33" t="s">
        <v>21</v>
      </c>
      <c r="J131" s="33" t="s">
        <v>23</v>
      </c>
      <c r="K131" s="33" t="s">
        <v>25</v>
      </c>
      <c r="L131" s="59" t="s">
        <v>27</v>
      </c>
      <c r="M131" s="21"/>
      <c r="N131" s="119"/>
    </row>
    <row r="132" spans="2:14" ht="18.75">
      <c r="B132" s="82" t="s">
        <v>28</v>
      </c>
      <c r="C132" s="150"/>
      <c r="D132" s="145"/>
      <c r="E132" s="145"/>
      <c r="F132" s="145"/>
      <c r="G132" s="123">
        <f>F132*N132</f>
        <v>0</v>
      </c>
      <c r="H132" s="28"/>
      <c r="I132" s="34"/>
      <c r="J132" s="38"/>
      <c r="K132" s="34"/>
      <c r="L132" s="60"/>
      <c r="M132" s="109">
        <f>H132*N132</f>
        <v>0</v>
      </c>
      <c r="N132" s="8"/>
    </row>
    <row r="133" spans="2:14" ht="18.75">
      <c r="B133" s="83" t="s">
        <v>64</v>
      </c>
      <c r="C133" s="151"/>
      <c r="D133" s="146"/>
      <c r="E133" s="146"/>
      <c r="F133" s="146"/>
      <c r="G133" s="136">
        <f t="shared" ref="G133:G150" si="6">F133*N133</f>
        <v>0</v>
      </c>
      <c r="H133" s="29"/>
      <c r="I133" s="35"/>
      <c r="J133" s="39"/>
      <c r="K133" s="35"/>
      <c r="L133" s="61"/>
      <c r="M133" s="141"/>
      <c r="N133" s="9"/>
    </row>
    <row r="134" spans="2:14" ht="18.75">
      <c r="B134" s="84" t="s">
        <v>0</v>
      </c>
      <c r="C134" s="152"/>
      <c r="D134" s="147"/>
      <c r="E134" s="147"/>
      <c r="F134" s="147"/>
      <c r="G134" s="124">
        <f t="shared" si="6"/>
        <v>0</v>
      </c>
      <c r="H134" s="30"/>
      <c r="I134" s="36"/>
      <c r="J134" s="40"/>
      <c r="K134" s="36"/>
      <c r="L134" s="62"/>
      <c r="M134" s="142">
        <f t="shared" ref="M134:M150" si="7">H134*N134</f>
        <v>0</v>
      </c>
      <c r="N134" s="5"/>
    </row>
    <row r="135" spans="2:14" ht="18.75">
      <c r="B135" s="84" t="s">
        <v>1</v>
      </c>
      <c r="C135" s="152"/>
      <c r="D135" s="147"/>
      <c r="E135" s="147"/>
      <c r="F135" s="147"/>
      <c r="G135" s="124">
        <f t="shared" si="6"/>
        <v>0</v>
      </c>
      <c r="H135" s="30"/>
      <c r="I135" s="36"/>
      <c r="J135" s="40"/>
      <c r="K135" s="36"/>
      <c r="L135" s="62"/>
      <c r="M135" s="142">
        <f t="shared" si="7"/>
        <v>0</v>
      </c>
      <c r="N135" s="5"/>
    </row>
    <row r="136" spans="2:14" ht="18.75">
      <c r="B136" s="84" t="s">
        <v>2</v>
      </c>
      <c r="C136" s="152"/>
      <c r="D136" s="147"/>
      <c r="E136" s="147"/>
      <c r="F136" s="147"/>
      <c r="G136" s="124">
        <f t="shared" si="6"/>
        <v>0</v>
      </c>
      <c r="H136" s="30"/>
      <c r="I136" s="36"/>
      <c r="J136" s="40"/>
      <c r="K136" s="36"/>
      <c r="L136" s="62"/>
      <c r="M136" s="142">
        <f t="shared" si="7"/>
        <v>0</v>
      </c>
      <c r="N136" s="5"/>
    </row>
    <row r="137" spans="2:14" ht="18.75">
      <c r="B137" s="84" t="s">
        <v>3</v>
      </c>
      <c r="C137" s="152"/>
      <c r="D137" s="147"/>
      <c r="E137" s="147"/>
      <c r="F137" s="147"/>
      <c r="G137" s="124">
        <f t="shared" si="6"/>
        <v>0</v>
      </c>
      <c r="H137" s="30"/>
      <c r="I137" s="36"/>
      <c r="J137" s="40"/>
      <c r="K137" s="36"/>
      <c r="L137" s="62"/>
      <c r="M137" s="142">
        <f t="shared" si="7"/>
        <v>0</v>
      </c>
      <c r="N137" s="5"/>
    </row>
    <row r="138" spans="2:14" ht="18.75">
      <c r="B138" s="84" t="s">
        <v>4</v>
      </c>
      <c r="C138" s="152"/>
      <c r="D138" s="147"/>
      <c r="E138" s="147"/>
      <c r="F138" s="147"/>
      <c r="G138" s="124">
        <f t="shared" si="6"/>
        <v>0</v>
      </c>
      <c r="H138" s="30"/>
      <c r="I138" s="36"/>
      <c r="J138" s="40"/>
      <c r="K138" s="36"/>
      <c r="L138" s="62"/>
      <c r="M138" s="142">
        <f t="shared" si="7"/>
        <v>0</v>
      </c>
      <c r="N138" s="5"/>
    </row>
    <row r="139" spans="2:14" ht="18.75">
      <c r="B139" s="84" t="s">
        <v>61</v>
      </c>
      <c r="C139" s="152"/>
      <c r="D139" s="147"/>
      <c r="E139" s="147"/>
      <c r="F139" s="147"/>
      <c r="G139" s="124">
        <f t="shared" si="6"/>
        <v>0</v>
      </c>
      <c r="H139" s="30"/>
      <c r="I139" s="36"/>
      <c r="J139" s="40"/>
      <c r="K139" s="36"/>
      <c r="L139" s="62"/>
      <c r="M139" s="142">
        <f t="shared" si="7"/>
        <v>0</v>
      </c>
      <c r="N139" s="5"/>
    </row>
    <row r="140" spans="2:14" ht="18.75">
      <c r="B140" s="84" t="s">
        <v>62</v>
      </c>
      <c r="C140" s="152"/>
      <c r="D140" s="147"/>
      <c r="E140" s="147"/>
      <c r="F140" s="147"/>
      <c r="G140" s="124">
        <f t="shared" si="6"/>
        <v>0</v>
      </c>
      <c r="H140" s="30"/>
      <c r="I140" s="36"/>
      <c r="J140" s="40"/>
      <c r="K140" s="36"/>
      <c r="L140" s="62"/>
      <c r="M140" s="142">
        <f t="shared" si="7"/>
        <v>0</v>
      </c>
      <c r="N140" s="5"/>
    </row>
    <row r="141" spans="2:14" ht="18.75">
      <c r="B141" s="84" t="s">
        <v>5</v>
      </c>
      <c r="C141" s="152"/>
      <c r="D141" s="147"/>
      <c r="E141" s="147"/>
      <c r="F141" s="147"/>
      <c r="G141" s="124">
        <f t="shared" si="6"/>
        <v>0</v>
      </c>
      <c r="H141" s="30"/>
      <c r="I141" s="36"/>
      <c r="J141" s="40"/>
      <c r="K141" s="36"/>
      <c r="L141" s="62"/>
      <c r="M141" s="142">
        <f t="shared" si="7"/>
        <v>0</v>
      </c>
      <c r="N141" s="5"/>
    </row>
    <row r="142" spans="2:14" ht="18.75">
      <c r="B142" s="84" t="s">
        <v>6</v>
      </c>
      <c r="C142" s="152"/>
      <c r="D142" s="147"/>
      <c r="E142" s="147"/>
      <c r="F142" s="147"/>
      <c r="G142" s="124">
        <f t="shared" si="6"/>
        <v>0</v>
      </c>
      <c r="H142" s="30"/>
      <c r="I142" s="36"/>
      <c r="J142" s="40"/>
      <c r="K142" s="36"/>
      <c r="L142" s="62"/>
      <c r="M142" s="142">
        <f t="shared" si="7"/>
        <v>0</v>
      </c>
      <c r="N142" s="5"/>
    </row>
    <row r="143" spans="2:14" ht="18.75">
      <c r="B143" s="84" t="s">
        <v>7</v>
      </c>
      <c r="C143" s="152"/>
      <c r="D143" s="147"/>
      <c r="E143" s="147"/>
      <c r="F143" s="147"/>
      <c r="G143" s="124">
        <f t="shared" si="6"/>
        <v>0</v>
      </c>
      <c r="H143" s="30"/>
      <c r="I143" s="36"/>
      <c r="J143" s="40"/>
      <c r="K143" s="36"/>
      <c r="L143" s="62"/>
      <c r="M143" s="142">
        <f t="shared" si="7"/>
        <v>0</v>
      </c>
      <c r="N143" s="5"/>
    </row>
    <row r="144" spans="2:14" ht="18.75">
      <c r="B144" s="85" t="s">
        <v>8</v>
      </c>
      <c r="C144" s="153"/>
      <c r="D144" s="148"/>
      <c r="E144" s="148"/>
      <c r="F144" s="148"/>
      <c r="G144" s="137">
        <f t="shared" si="6"/>
        <v>0</v>
      </c>
      <c r="H144" s="52"/>
      <c r="I144" s="53"/>
      <c r="J144" s="54"/>
      <c r="K144" s="53"/>
      <c r="L144" s="63"/>
      <c r="M144" s="143">
        <f t="shared" si="7"/>
        <v>0</v>
      </c>
      <c r="N144" s="56"/>
    </row>
    <row r="145" spans="2:14" ht="18.75">
      <c r="B145" s="85"/>
      <c r="C145" s="153"/>
      <c r="D145" s="148"/>
      <c r="E145" s="148"/>
      <c r="F145" s="148"/>
      <c r="G145" s="137">
        <f t="shared" si="6"/>
        <v>0</v>
      </c>
      <c r="H145" s="52"/>
      <c r="I145" s="53"/>
      <c r="J145" s="54"/>
      <c r="K145" s="53"/>
      <c r="L145" s="63"/>
      <c r="M145" s="143">
        <f t="shared" si="7"/>
        <v>0</v>
      </c>
      <c r="N145" s="56"/>
    </row>
    <row r="146" spans="2:14" ht="18.75">
      <c r="B146" s="85"/>
      <c r="C146" s="153"/>
      <c r="D146" s="148"/>
      <c r="E146" s="148"/>
      <c r="F146" s="148"/>
      <c r="G146" s="137">
        <f t="shared" si="6"/>
        <v>0</v>
      </c>
      <c r="H146" s="52"/>
      <c r="I146" s="53"/>
      <c r="J146" s="54"/>
      <c r="K146" s="53"/>
      <c r="L146" s="63"/>
      <c r="M146" s="143">
        <f t="shared" si="7"/>
        <v>0</v>
      </c>
      <c r="N146" s="56"/>
    </row>
    <row r="147" spans="2:14" ht="18.75">
      <c r="B147" s="85"/>
      <c r="C147" s="153"/>
      <c r="D147" s="148"/>
      <c r="E147" s="148"/>
      <c r="F147" s="148"/>
      <c r="G147" s="137">
        <f t="shared" si="6"/>
        <v>0</v>
      </c>
      <c r="H147" s="52"/>
      <c r="I147" s="53"/>
      <c r="J147" s="54"/>
      <c r="K147" s="53"/>
      <c r="L147" s="63"/>
      <c r="M147" s="143">
        <f t="shared" si="7"/>
        <v>0</v>
      </c>
      <c r="N147" s="56"/>
    </row>
    <row r="148" spans="2:14" ht="18.75">
      <c r="B148" s="85"/>
      <c r="C148" s="153"/>
      <c r="D148" s="148"/>
      <c r="E148" s="148"/>
      <c r="F148" s="148"/>
      <c r="G148" s="137">
        <f t="shared" si="6"/>
        <v>0</v>
      </c>
      <c r="H148" s="52"/>
      <c r="I148" s="53"/>
      <c r="J148" s="54"/>
      <c r="K148" s="53"/>
      <c r="L148" s="63"/>
      <c r="M148" s="143">
        <f t="shared" si="7"/>
        <v>0</v>
      </c>
      <c r="N148" s="56"/>
    </row>
    <row r="149" spans="2:14" ht="18.75">
      <c r="B149" s="85"/>
      <c r="C149" s="153"/>
      <c r="D149" s="148"/>
      <c r="E149" s="148"/>
      <c r="F149" s="148"/>
      <c r="G149" s="137">
        <f t="shared" si="6"/>
        <v>0</v>
      </c>
      <c r="H149" s="52"/>
      <c r="I149" s="53"/>
      <c r="J149" s="54"/>
      <c r="K149" s="53"/>
      <c r="L149" s="63"/>
      <c r="M149" s="143">
        <f t="shared" si="7"/>
        <v>0</v>
      </c>
      <c r="N149" s="56"/>
    </row>
    <row r="150" spans="2:14" ht="19.5" thickBot="1">
      <c r="B150" s="86"/>
      <c r="C150" s="154"/>
      <c r="D150" s="149"/>
      <c r="E150" s="149"/>
      <c r="F150" s="149"/>
      <c r="G150" s="125">
        <f t="shared" si="6"/>
        <v>0</v>
      </c>
      <c r="H150" s="31"/>
      <c r="I150" s="37"/>
      <c r="J150" s="41"/>
      <c r="K150" s="37"/>
      <c r="L150" s="64"/>
      <c r="M150" s="144">
        <f t="shared" si="7"/>
        <v>0</v>
      </c>
      <c r="N150" s="6"/>
    </row>
    <row r="151" spans="2:14" ht="18.75">
      <c r="G151" s="90" t="s">
        <v>98</v>
      </c>
      <c r="H151" s="90"/>
      <c r="N151" s="92">
        <f>SUM(N132:N150)-N133</f>
        <v>0</v>
      </c>
    </row>
    <row r="152" spans="2:14" ht="18.75">
      <c r="G152" s="90"/>
      <c r="H152" s="90"/>
      <c r="N152" s="92"/>
    </row>
    <row r="153" spans="2:14" ht="21">
      <c r="D153" s="134" t="s">
        <v>95</v>
      </c>
      <c r="E153" s="131"/>
      <c r="F153" s="130"/>
      <c r="G153" s="132">
        <f>SUM(G132:G150)</f>
        <v>0</v>
      </c>
      <c r="H153" s="130" t="s">
        <v>31</v>
      </c>
      <c r="J153" s="130" t="s">
        <v>96</v>
      </c>
      <c r="K153" s="66"/>
      <c r="L153" s="130"/>
      <c r="M153" s="135">
        <f>SUM(M132:M150)/1000</f>
        <v>0</v>
      </c>
      <c r="N153" s="130" t="s">
        <v>50</v>
      </c>
    </row>
    <row r="154" spans="2:14" ht="22.5" customHeight="1"/>
    <row r="155" spans="2:14" ht="24.75" customHeight="1"/>
    <row r="156" spans="2:14" ht="26.25">
      <c r="B156" s="88" t="s">
        <v>56</v>
      </c>
    </row>
    <row r="157" spans="2:14" ht="15.75" thickBot="1"/>
    <row r="158" spans="2:14" ht="18.75">
      <c r="B158" s="2"/>
      <c r="C158" s="175" t="s">
        <v>73</v>
      </c>
      <c r="D158" s="175"/>
      <c r="E158" s="175"/>
      <c r="F158" s="175"/>
      <c r="G158" s="87"/>
      <c r="H158" s="176" t="s">
        <v>30</v>
      </c>
      <c r="I158" s="175"/>
      <c r="J158" s="175"/>
      <c r="K158" s="175"/>
      <c r="L158" s="177"/>
      <c r="M158" s="57"/>
      <c r="N158" s="178" t="s">
        <v>81</v>
      </c>
    </row>
    <row r="159" spans="2:14" ht="37.5" customHeight="1">
      <c r="B159" s="17"/>
      <c r="C159" s="47"/>
      <c r="D159" s="48"/>
      <c r="E159" s="48"/>
      <c r="F159" s="48"/>
      <c r="G159" s="48"/>
      <c r="H159" s="49"/>
      <c r="I159" s="48"/>
      <c r="J159" s="48"/>
      <c r="K159" s="48"/>
      <c r="L159" s="50"/>
      <c r="M159" s="120"/>
      <c r="N159" s="179"/>
    </row>
    <row r="160" spans="2:14" ht="37.5">
      <c r="B160" s="117" t="s">
        <v>87</v>
      </c>
      <c r="C160" s="26" t="s">
        <v>14</v>
      </c>
      <c r="D160" s="43" t="s">
        <v>76</v>
      </c>
      <c r="E160" s="32" t="s">
        <v>15</v>
      </c>
      <c r="F160" s="103" t="s">
        <v>60</v>
      </c>
      <c r="G160" s="102" t="s">
        <v>59</v>
      </c>
      <c r="H160" s="26" t="s">
        <v>18</v>
      </c>
      <c r="I160" s="32" t="s">
        <v>20</v>
      </c>
      <c r="J160" s="32" t="s">
        <v>22</v>
      </c>
      <c r="K160" s="32" t="s">
        <v>24</v>
      </c>
      <c r="L160" s="58" t="s">
        <v>51</v>
      </c>
      <c r="M160" s="20" t="s">
        <v>48</v>
      </c>
      <c r="N160" s="121" t="s">
        <v>70</v>
      </c>
    </row>
    <row r="161" spans="2:14" ht="19.5" thickBot="1">
      <c r="B161" s="19"/>
      <c r="C161" s="3"/>
      <c r="D161" s="4"/>
      <c r="E161" s="42"/>
      <c r="F161" s="104" t="s">
        <v>31</v>
      </c>
      <c r="G161" s="44" t="s">
        <v>31</v>
      </c>
      <c r="H161" s="27" t="s">
        <v>19</v>
      </c>
      <c r="I161" s="33" t="s">
        <v>21</v>
      </c>
      <c r="J161" s="33" t="s">
        <v>23</v>
      </c>
      <c r="K161" s="33" t="s">
        <v>25</v>
      </c>
      <c r="L161" s="59" t="s">
        <v>27</v>
      </c>
      <c r="M161" s="21"/>
      <c r="N161" s="119"/>
    </row>
    <row r="162" spans="2:14" ht="18.75">
      <c r="B162" s="82" t="s">
        <v>28</v>
      </c>
      <c r="C162" s="150"/>
      <c r="D162" s="145"/>
      <c r="E162" s="145"/>
      <c r="F162" s="145"/>
      <c r="G162" s="123">
        <f>F162*N162</f>
        <v>0</v>
      </c>
      <c r="H162" s="28"/>
      <c r="I162" s="34"/>
      <c r="J162" s="38"/>
      <c r="K162" s="34"/>
      <c r="L162" s="60"/>
      <c r="M162" s="109">
        <f>H162*N162</f>
        <v>0</v>
      </c>
      <c r="N162" s="8"/>
    </row>
    <row r="163" spans="2:14" ht="18.75">
      <c r="B163" s="83" t="s">
        <v>64</v>
      </c>
      <c r="C163" s="151"/>
      <c r="D163" s="146"/>
      <c r="E163" s="146"/>
      <c r="F163" s="146"/>
      <c r="G163" s="136">
        <f t="shared" ref="G163:G180" si="8">F163*N163</f>
        <v>0</v>
      </c>
      <c r="H163" s="29"/>
      <c r="I163" s="35"/>
      <c r="J163" s="39"/>
      <c r="K163" s="35"/>
      <c r="L163" s="61"/>
      <c r="M163" s="141"/>
      <c r="N163" s="9"/>
    </row>
    <row r="164" spans="2:14" ht="18.75">
      <c r="B164" s="84" t="s">
        <v>0</v>
      </c>
      <c r="C164" s="152"/>
      <c r="D164" s="147"/>
      <c r="E164" s="147"/>
      <c r="F164" s="147"/>
      <c r="G164" s="124">
        <f t="shared" si="8"/>
        <v>0</v>
      </c>
      <c r="H164" s="30"/>
      <c r="I164" s="36"/>
      <c r="J164" s="40"/>
      <c r="K164" s="36"/>
      <c r="L164" s="62"/>
      <c r="M164" s="142">
        <f t="shared" ref="M164:M180" si="9">H164*N164</f>
        <v>0</v>
      </c>
      <c r="N164" s="5"/>
    </row>
    <row r="165" spans="2:14" ht="18.75">
      <c r="B165" s="84" t="s">
        <v>1</v>
      </c>
      <c r="C165" s="152"/>
      <c r="D165" s="147"/>
      <c r="E165" s="147"/>
      <c r="F165" s="147"/>
      <c r="G165" s="124">
        <f t="shared" si="8"/>
        <v>0</v>
      </c>
      <c r="H165" s="30"/>
      <c r="I165" s="36"/>
      <c r="J165" s="40"/>
      <c r="K165" s="36"/>
      <c r="L165" s="62"/>
      <c r="M165" s="142">
        <f t="shared" si="9"/>
        <v>0</v>
      </c>
      <c r="N165" s="5"/>
    </row>
    <row r="166" spans="2:14" ht="18.75">
      <c r="B166" s="84" t="s">
        <v>2</v>
      </c>
      <c r="C166" s="152"/>
      <c r="D166" s="147"/>
      <c r="E166" s="147"/>
      <c r="F166" s="147"/>
      <c r="G166" s="124">
        <f t="shared" si="8"/>
        <v>0</v>
      </c>
      <c r="H166" s="30"/>
      <c r="I166" s="36"/>
      <c r="J166" s="40"/>
      <c r="K166" s="36"/>
      <c r="L166" s="62"/>
      <c r="M166" s="142">
        <f t="shared" si="9"/>
        <v>0</v>
      </c>
      <c r="N166" s="5"/>
    </row>
    <row r="167" spans="2:14" ht="18.75">
      <c r="B167" s="84" t="s">
        <v>3</v>
      </c>
      <c r="C167" s="152"/>
      <c r="D167" s="147"/>
      <c r="E167" s="147"/>
      <c r="F167" s="147"/>
      <c r="G167" s="124">
        <f t="shared" si="8"/>
        <v>0</v>
      </c>
      <c r="H167" s="30"/>
      <c r="I167" s="36"/>
      <c r="J167" s="40"/>
      <c r="K167" s="36"/>
      <c r="L167" s="62"/>
      <c r="M167" s="142">
        <f t="shared" si="9"/>
        <v>0</v>
      </c>
      <c r="N167" s="5"/>
    </row>
    <row r="168" spans="2:14" ht="18.75">
      <c r="B168" s="84" t="s">
        <v>4</v>
      </c>
      <c r="C168" s="152"/>
      <c r="D168" s="147"/>
      <c r="E168" s="147"/>
      <c r="F168" s="147"/>
      <c r="G168" s="124">
        <f t="shared" si="8"/>
        <v>0</v>
      </c>
      <c r="H168" s="30"/>
      <c r="I168" s="36"/>
      <c r="J168" s="40"/>
      <c r="K168" s="36"/>
      <c r="L168" s="62"/>
      <c r="M168" s="142">
        <f t="shared" si="9"/>
        <v>0</v>
      </c>
      <c r="N168" s="5"/>
    </row>
    <row r="169" spans="2:14" ht="18.75">
      <c r="B169" s="84" t="s">
        <v>61</v>
      </c>
      <c r="C169" s="152"/>
      <c r="D169" s="147"/>
      <c r="E169" s="147"/>
      <c r="F169" s="147"/>
      <c r="G169" s="124">
        <f t="shared" si="8"/>
        <v>0</v>
      </c>
      <c r="H169" s="30"/>
      <c r="I169" s="36"/>
      <c r="J169" s="40"/>
      <c r="K169" s="36"/>
      <c r="L169" s="62"/>
      <c r="M169" s="142">
        <f t="shared" si="9"/>
        <v>0</v>
      </c>
      <c r="N169" s="5"/>
    </row>
    <row r="170" spans="2:14" ht="18.75">
      <c r="B170" s="84" t="s">
        <v>62</v>
      </c>
      <c r="C170" s="152"/>
      <c r="D170" s="147"/>
      <c r="E170" s="147"/>
      <c r="F170" s="147"/>
      <c r="G170" s="124">
        <f t="shared" si="8"/>
        <v>0</v>
      </c>
      <c r="H170" s="30"/>
      <c r="I170" s="36"/>
      <c r="J170" s="40"/>
      <c r="K170" s="36"/>
      <c r="L170" s="62"/>
      <c r="M170" s="142">
        <f t="shared" si="9"/>
        <v>0</v>
      </c>
      <c r="N170" s="5"/>
    </row>
    <row r="171" spans="2:14" ht="18.75">
      <c r="B171" s="84" t="s">
        <v>5</v>
      </c>
      <c r="C171" s="152"/>
      <c r="D171" s="147"/>
      <c r="E171" s="147"/>
      <c r="F171" s="147"/>
      <c r="G171" s="124">
        <f t="shared" si="8"/>
        <v>0</v>
      </c>
      <c r="H171" s="30"/>
      <c r="I171" s="36"/>
      <c r="J171" s="40"/>
      <c r="K171" s="36"/>
      <c r="L171" s="62"/>
      <c r="M171" s="142">
        <f t="shared" si="9"/>
        <v>0</v>
      </c>
      <c r="N171" s="5"/>
    </row>
    <row r="172" spans="2:14" ht="18.75">
      <c r="B172" s="84" t="s">
        <v>6</v>
      </c>
      <c r="C172" s="152"/>
      <c r="D172" s="147"/>
      <c r="E172" s="147"/>
      <c r="F172" s="147"/>
      <c r="G172" s="124">
        <f t="shared" si="8"/>
        <v>0</v>
      </c>
      <c r="H172" s="30"/>
      <c r="I172" s="36"/>
      <c r="J172" s="40"/>
      <c r="K172" s="36"/>
      <c r="L172" s="62"/>
      <c r="M172" s="142">
        <f t="shared" si="9"/>
        <v>0</v>
      </c>
      <c r="N172" s="5"/>
    </row>
    <row r="173" spans="2:14" ht="18.75">
      <c r="B173" s="84" t="s">
        <v>7</v>
      </c>
      <c r="C173" s="152"/>
      <c r="D173" s="147"/>
      <c r="E173" s="147"/>
      <c r="F173" s="147"/>
      <c r="G173" s="124">
        <f t="shared" si="8"/>
        <v>0</v>
      </c>
      <c r="H173" s="30"/>
      <c r="I173" s="36"/>
      <c r="J173" s="40"/>
      <c r="K173" s="36"/>
      <c r="L173" s="62"/>
      <c r="M173" s="142">
        <f t="shared" si="9"/>
        <v>0</v>
      </c>
      <c r="N173" s="5"/>
    </row>
    <row r="174" spans="2:14" ht="18.75">
      <c r="B174" s="85" t="s">
        <v>8</v>
      </c>
      <c r="C174" s="153"/>
      <c r="D174" s="148"/>
      <c r="E174" s="148"/>
      <c r="F174" s="148"/>
      <c r="G174" s="137">
        <f t="shared" si="8"/>
        <v>0</v>
      </c>
      <c r="H174" s="52"/>
      <c r="I174" s="53"/>
      <c r="J174" s="54"/>
      <c r="K174" s="53"/>
      <c r="L174" s="63"/>
      <c r="M174" s="143">
        <f t="shared" si="9"/>
        <v>0</v>
      </c>
      <c r="N174" s="56"/>
    </row>
    <row r="175" spans="2:14" ht="18.75">
      <c r="B175" s="85"/>
      <c r="C175" s="153"/>
      <c r="D175" s="148"/>
      <c r="E175" s="148"/>
      <c r="F175" s="148"/>
      <c r="G175" s="137">
        <f t="shared" si="8"/>
        <v>0</v>
      </c>
      <c r="H175" s="52"/>
      <c r="I175" s="53"/>
      <c r="J175" s="54"/>
      <c r="K175" s="53"/>
      <c r="L175" s="63"/>
      <c r="M175" s="143">
        <f t="shared" si="9"/>
        <v>0</v>
      </c>
      <c r="N175" s="56"/>
    </row>
    <row r="176" spans="2:14" ht="18.75">
      <c r="B176" s="85"/>
      <c r="C176" s="153"/>
      <c r="D176" s="148"/>
      <c r="E176" s="148"/>
      <c r="F176" s="148"/>
      <c r="G176" s="137">
        <f t="shared" si="8"/>
        <v>0</v>
      </c>
      <c r="H176" s="52"/>
      <c r="I176" s="53"/>
      <c r="J176" s="54"/>
      <c r="K176" s="53"/>
      <c r="L176" s="63"/>
      <c r="M176" s="143">
        <f t="shared" si="9"/>
        <v>0</v>
      </c>
      <c r="N176" s="56"/>
    </row>
    <row r="177" spans="2:14" ht="18.75">
      <c r="B177" s="85"/>
      <c r="C177" s="153"/>
      <c r="D177" s="148"/>
      <c r="E177" s="148"/>
      <c r="F177" s="148"/>
      <c r="G177" s="137">
        <f t="shared" si="8"/>
        <v>0</v>
      </c>
      <c r="H177" s="52"/>
      <c r="I177" s="53"/>
      <c r="J177" s="54"/>
      <c r="K177" s="53"/>
      <c r="L177" s="63"/>
      <c r="M177" s="143">
        <f t="shared" si="9"/>
        <v>0</v>
      </c>
      <c r="N177" s="56"/>
    </row>
    <row r="178" spans="2:14" ht="18.75">
      <c r="B178" s="85"/>
      <c r="C178" s="153"/>
      <c r="D178" s="148"/>
      <c r="E178" s="148"/>
      <c r="F178" s="148"/>
      <c r="G178" s="137">
        <f t="shared" si="8"/>
        <v>0</v>
      </c>
      <c r="H178" s="52"/>
      <c r="I178" s="53"/>
      <c r="J178" s="54"/>
      <c r="K178" s="53"/>
      <c r="L178" s="63"/>
      <c r="M178" s="143">
        <f t="shared" si="9"/>
        <v>0</v>
      </c>
      <c r="N178" s="56"/>
    </row>
    <row r="179" spans="2:14" ht="18.75">
      <c r="B179" s="85"/>
      <c r="C179" s="153"/>
      <c r="D179" s="148"/>
      <c r="E179" s="148"/>
      <c r="F179" s="148"/>
      <c r="G179" s="137">
        <f t="shared" si="8"/>
        <v>0</v>
      </c>
      <c r="H179" s="52"/>
      <c r="I179" s="53"/>
      <c r="J179" s="54"/>
      <c r="K179" s="53"/>
      <c r="L179" s="63"/>
      <c r="M179" s="143">
        <f t="shared" si="9"/>
        <v>0</v>
      </c>
      <c r="N179" s="56"/>
    </row>
    <row r="180" spans="2:14" ht="19.5" thickBot="1">
      <c r="B180" s="86"/>
      <c r="C180" s="154"/>
      <c r="D180" s="149"/>
      <c r="E180" s="149"/>
      <c r="F180" s="149"/>
      <c r="G180" s="125">
        <f t="shared" si="8"/>
        <v>0</v>
      </c>
      <c r="H180" s="31"/>
      <c r="I180" s="37"/>
      <c r="J180" s="41"/>
      <c r="K180" s="37"/>
      <c r="L180" s="64"/>
      <c r="M180" s="144">
        <f t="shared" si="9"/>
        <v>0</v>
      </c>
      <c r="N180" s="6"/>
    </row>
    <row r="181" spans="2:14" ht="18.75">
      <c r="G181" s="90" t="s">
        <v>98</v>
      </c>
      <c r="H181" s="90"/>
      <c r="N181" s="92">
        <f>SUM(N162:N180)-N163</f>
        <v>0</v>
      </c>
    </row>
    <row r="183" spans="2:14" ht="21">
      <c r="D183" s="134" t="s">
        <v>95</v>
      </c>
      <c r="E183" s="131"/>
      <c r="F183" s="130"/>
      <c r="G183" s="132">
        <f>SUM(G162:G180)</f>
        <v>0</v>
      </c>
      <c r="H183" s="130" t="s">
        <v>31</v>
      </c>
      <c r="J183" s="130" t="s">
        <v>96</v>
      </c>
      <c r="K183" s="66"/>
      <c r="L183" s="130"/>
      <c r="M183" s="135">
        <f>SUM(M162:M180)/1000</f>
        <v>0</v>
      </c>
      <c r="N183" s="130" t="s">
        <v>50</v>
      </c>
    </row>
  </sheetData>
  <mergeCells count="16">
    <mergeCell ref="N158:N159"/>
    <mergeCell ref="N10:N11"/>
    <mergeCell ref="N38:N39"/>
    <mergeCell ref="N68:N69"/>
    <mergeCell ref="N98:N99"/>
    <mergeCell ref="N128:N129"/>
    <mergeCell ref="C38:F38"/>
    <mergeCell ref="H38:L38"/>
    <mergeCell ref="C158:F158"/>
    <mergeCell ref="H158:L158"/>
    <mergeCell ref="C68:F68"/>
    <mergeCell ref="H68:L68"/>
    <mergeCell ref="C98:F98"/>
    <mergeCell ref="H98:L98"/>
    <mergeCell ref="C128:F128"/>
    <mergeCell ref="H128:L12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Q50"/>
  <sheetViews>
    <sheetView zoomScale="60" zoomScaleNormal="60" workbookViewId="0">
      <selection activeCell="F7" sqref="F7"/>
    </sheetView>
  </sheetViews>
  <sheetFormatPr defaultRowHeight="15"/>
  <cols>
    <col min="2" max="2" width="25.140625" customWidth="1"/>
    <col min="3" max="3" width="9.7109375" customWidth="1"/>
    <col min="4" max="4" width="18.28515625" customWidth="1"/>
    <col min="5" max="5" width="17.5703125" customWidth="1"/>
    <col min="6" max="6" width="19.140625" customWidth="1"/>
    <col min="7" max="7" width="18.28515625" customWidth="1"/>
    <col min="8" max="8" width="20.7109375" customWidth="1"/>
    <col min="9" max="9" width="27.140625" bestFit="1" customWidth="1"/>
    <col min="10" max="10" width="19.140625" customWidth="1"/>
    <col min="11" max="17" width="19" customWidth="1"/>
    <col min="18" max="18" width="13.7109375" bestFit="1" customWidth="1"/>
    <col min="19" max="19" width="13.7109375" customWidth="1"/>
    <col min="21" max="21" width="14.28515625" customWidth="1"/>
    <col min="28" max="28" width="4" customWidth="1"/>
    <col min="29" max="29" width="12.42578125" bestFit="1" customWidth="1"/>
    <col min="30" max="30" width="15.5703125" bestFit="1" customWidth="1"/>
  </cols>
  <sheetData>
    <row r="2" spans="2:10" ht="23.25">
      <c r="B2" s="51" t="s">
        <v>57</v>
      </c>
      <c r="D2" s="7"/>
      <c r="E2" s="7"/>
      <c r="F2" s="7"/>
      <c r="G2" s="7"/>
    </row>
    <row r="3" spans="2:10" ht="21">
      <c r="C3" s="7"/>
      <c r="D3" s="7"/>
      <c r="E3" s="7"/>
      <c r="F3" s="7"/>
      <c r="G3" s="7"/>
    </row>
    <row r="4" spans="2:10" ht="18.75">
      <c r="B4" s="15" t="s">
        <v>9</v>
      </c>
      <c r="C4" s="16" t="s">
        <v>11</v>
      </c>
      <c r="D4" s="16"/>
      <c r="E4" s="16"/>
      <c r="F4" s="16"/>
      <c r="G4" s="16"/>
    </row>
    <row r="5" spans="2:10" ht="18.75">
      <c r="B5" s="15" t="s">
        <v>10</v>
      </c>
      <c r="C5" s="16" t="s">
        <v>12</v>
      </c>
      <c r="D5" s="16"/>
      <c r="E5" s="16"/>
      <c r="F5" s="16"/>
      <c r="G5" s="16"/>
    </row>
    <row r="6" spans="2:10" ht="21">
      <c r="C6" s="7"/>
      <c r="D6" s="7"/>
      <c r="E6" s="7"/>
      <c r="F6" s="7"/>
      <c r="G6" s="7"/>
    </row>
    <row r="7" spans="2:10" ht="21">
      <c r="C7" s="7"/>
      <c r="D7" s="7"/>
      <c r="E7" s="7"/>
      <c r="F7" s="7"/>
      <c r="G7" s="7"/>
    </row>
    <row r="8" spans="2:10" ht="21">
      <c r="C8" s="7"/>
      <c r="D8" s="7"/>
      <c r="E8" s="7"/>
      <c r="F8" s="7"/>
      <c r="G8" s="7"/>
    </row>
    <row r="9" spans="2:10" ht="15.75" thickBot="1"/>
    <row r="10" spans="2:10" ht="38.25" customHeight="1">
      <c r="B10" s="2"/>
      <c r="C10" s="180" t="s">
        <v>82</v>
      </c>
      <c r="D10" s="181"/>
      <c r="E10" s="181"/>
      <c r="F10" s="181"/>
      <c r="G10" s="181"/>
      <c r="H10" s="93"/>
      <c r="I10" s="1"/>
      <c r="J10" s="12"/>
    </row>
    <row r="11" spans="2:10" ht="58.5" customHeight="1">
      <c r="B11" s="17"/>
      <c r="C11" s="182" t="s">
        <v>63</v>
      </c>
      <c r="D11" s="183"/>
      <c r="E11" s="184" t="s">
        <v>32</v>
      </c>
      <c r="F11" s="185"/>
      <c r="G11" s="185"/>
      <c r="H11" s="94"/>
      <c r="I11" s="18"/>
      <c r="J11" s="12"/>
    </row>
    <row r="12" spans="2:10" ht="42" customHeight="1">
      <c r="B12" s="17"/>
      <c r="C12" s="26" t="s">
        <v>18</v>
      </c>
      <c r="D12" s="32" t="s">
        <v>20</v>
      </c>
      <c r="E12" s="43" t="s">
        <v>22</v>
      </c>
      <c r="F12" s="32" t="s">
        <v>24</v>
      </c>
      <c r="G12" s="20" t="s">
        <v>26</v>
      </c>
      <c r="H12" s="95" t="s">
        <v>48</v>
      </c>
      <c r="I12" s="122" t="s">
        <v>83</v>
      </c>
      <c r="J12" s="12"/>
    </row>
    <row r="13" spans="2:10" ht="21" customHeight="1" thickBot="1">
      <c r="B13" s="19" t="s">
        <v>13</v>
      </c>
      <c r="C13" s="27" t="s">
        <v>19</v>
      </c>
      <c r="D13" s="33" t="s">
        <v>21</v>
      </c>
      <c r="E13" s="33" t="s">
        <v>23</v>
      </c>
      <c r="F13" s="33" t="s">
        <v>25</v>
      </c>
      <c r="G13" s="21" t="s">
        <v>27</v>
      </c>
      <c r="H13" s="19" t="s">
        <v>19</v>
      </c>
      <c r="I13" s="19"/>
      <c r="J13" s="12"/>
    </row>
    <row r="14" spans="2:10" ht="18.75">
      <c r="B14" s="82" t="s">
        <v>58</v>
      </c>
      <c r="C14" s="28">
        <v>60</v>
      </c>
      <c r="D14" s="34">
        <v>7867</v>
      </c>
      <c r="E14" s="38" t="s">
        <v>29</v>
      </c>
      <c r="F14" s="34">
        <v>6500</v>
      </c>
      <c r="G14" s="22">
        <v>65</v>
      </c>
      <c r="H14" s="96">
        <f>C14*I14</f>
        <v>43800</v>
      </c>
      <c r="I14" s="8">
        <v>730</v>
      </c>
      <c r="J14" s="13"/>
    </row>
    <row r="15" spans="2:10" ht="18.75">
      <c r="B15" s="83"/>
      <c r="C15" s="29"/>
      <c r="D15" s="35"/>
      <c r="E15" s="39"/>
      <c r="F15" s="35"/>
      <c r="G15" s="23"/>
      <c r="H15" s="97"/>
      <c r="I15" s="9"/>
      <c r="J15" s="13"/>
    </row>
    <row r="16" spans="2:10" ht="18.75">
      <c r="B16" s="84" t="s">
        <v>0</v>
      </c>
      <c r="C16" s="101">
        <v>61.8</v>
      </c>
      <c r="D16" s="36">
        <v>6400</v>
      </c>
      <c r="E16" s="40" t="s">
        <v>29</v>
      </c>
      <c r="F16" s="36">
        <v>4000</v>
      </c>
      <c r="G16" s="24">
        <v>65</v>
      </c>
      <c r="H16" s="98">
        <f t="shared" ref="H16:H26" si="0">C16*I16</f>
        <v>276864</v>
      </c>
      <c r="I16" s="5">
        <v>4480</v>
      </c>
      <c r="J16" s="14"/>
    </row>
    <row r="17" spans="2:17" ht="18.75">
      <c r="B17" s="84" t="s">
        <v>1</v>
      </c>
      <c r="C17" s="30">
        <v>65</v>
      </c>
      <c r="D17" s="36">
        <v>7500</v>
      </c>
      <c r="E17" s="40" t="s">
        <v>29</v>
      </c>
      <c r="F17" s="36">
        <v>4000</v>
      </c>
      <c r="G17" s="24">
        <v>65</v>
      </c>
      <c r="H17" s="98">
        <f t="shared" si="0"/>
        <v>2795</v>
      </c>
      <c r="I17" s="5">
        <v>43</v>
      </c>
      <c r="J17" s="14"/>
    </row>
    <row r="18" spans="2:17" ht="18.75">
      <c r="B18" s="84" t="s">
        <v>2</v>
      </c>
      <c r="C18" s="30">
        <v>104</v>
      </c>
      <c r="D18" s="36">
        <v>12420</v>
      </c>
      <c r="E18" s="40" t="s">
        <v>29</v>
      </c>
      <c r="F18" s="36">
        <v>4000</v>
      </c>
      <c r="G18" s="24">
        <v>65</v>
      </c>
      <c r="H18" s="98">
        <f t="shared" si="0"/>
        <v>8632</v>
      </c>
      <c r="I18" s="5">
        <v>83</v>
      </c>
      <c r="J18" s="14"/>
    </row>
    <row r="19" spans="2:17" ht="18.75">
      <c r="B19" s="84" t="s">
        <v>3</v>
      </c>
      <c r="C19" s="30">
        <v>208</v>
      </c>
      <c r="D19" s="36">
        <v>24840</v>
      </c>
      <c r="E19" s="40" t="s">
        <v>29</v>
      </c>
      <c r="F19" s="36">
        <v>4000</v>
      </c>
      <c r="G19" s="24">
        <v>65</v>
      </c>
      <c r="H19" s="98">
        <f t="shared" si="0"/>
        <v>59280</v>
      </c>
      <c r="I19" s="5">
        <v>285</v>
      </c>
      <c r="J19" s="14"/>
    </row>
    <row r="20" spans="2:17" ht="18.75">
      <c r="B20" s="84" t="s">
        <v>4</v>
      </c>
      <c r="C20" s="30">
        <v>65</v>
      </c>
      <c r="D20" s="36">
        <v>7500</v>
      </c>
      <c r="E20" s="40" t="s">
        <v>29</v>
      </c>
      <c r="F20" s="36">
        <v>4000</v>
      </c>
      <c r="G20" s="24">
        <v>65</v>
      </c>
      <c r="H20" s="98">
        <f t="shared" si="0"/>
        <v>10725</v>
      </c>
      <c r="I20" s="5">
        <v>165</v>
      </c>
      <c r="J20" s="14"/>
    </row>
    <row r="21" spans="2:17" ht="18.75">
      <c r="B21" s="84" t="s">
        <v>16</v>
      </c>
      <c r="C21" s="30">
        <v>104</v>
      </c>
      <c r="D21" s="36">
        <v>12420</v>
      </c>
      <c r="E21" s="40" t="s">
        <v>29</v>
      </c>
      <c r="F21" s="36">
        <v>4000</v>
      </c>
      <c r="G21" s="24">
        <v>65</v>
      </c>
      <c r="H21" s="98">
        <f t="shared" si="0"/>
        <v>728</v>
      </c>
      <c r="I21" s="5">
        <v>7</v>
      </c>
      <c r="J21" s="14"/>
    </row>
    <row r="22" spans="2:17" ht="18.75">
      <c r="B22" s="84" t="s">
        <v>17</v>
      </c>
      <c r="C22" s="30">
        <v>104</v>
      </c>
      <c r="D22" s="36">
        <v>12420</v>
      </c>
      <c r="E22" s="40" t="s">
        <v>29</v>
      </c>
      <c r="F22" s="36">
        <v>4000</v>
      </c>
      <c r="G22" s="24">
        <v>65</v>
      </c>
      <c r="H22" s="98">
        <f t="shared" si="0"/>
        <v>1976</v>
      </c>
      <c r="I22" s="5">
        <v>19</v>
      </c>
      <c r="J22" s="14"/>
    </row>
    <row r="23" spans="2:17" ht="18.75">
      <c r="B23" s="84" t="s">
        <v>5</v>
      </c>
      <c r="C23" s="30">
        <v>33</v>
      </c>
      <c r="D23" s="36">
        <v>2359</v>
      </c>
      <c r="E23" s="40" t="s">
        <v>100</v>
      </c>
      <c r="F23" s="36">
        <v>4000</v>
      </c>
      <c r="G23" s="24">
        <v>65</v>
      </c>
      <c r="H23" s="98">
        <f t="shared" si="0"/>
        <v>198</v>
      </c>
      <c r="I23" s="5">
        <v>6</v>
      </c>
      <c r="J23" s="14"/>
    </row>
    <row r="24" spans="2:17" ht="18.75">
      <c r="B24" s="84" t="s">
        <v>6</v>
      </c>
      <c r="C24" s="30">
        <v>93</v>
      </c>
      <c r="D24" s="36">
        <v>11170</v>
      </c>
      <c r="E24" s="40" t="s">
        <v>100</v>
      </c>
      <c r="F24" s="36">
        <v>4000</v>
      </c>
      <c r="G24" s="24">
        <v>65</v>
      </c>
      <c r="H24" s="98">
        <f t="shared" si="0"/>
        <v>744</v>
      </c>
      <c r="I24" s="5">
        <v>8</v>
      </c>
      <c r="J24" s="14"/>
    </row>
    <row r="25" spans="2:17" ht="18.75">
      <c r="B25" s="84" t="s">
        <v>7</v>
      </c>
      <c r="C25" s="30">
        <v>145</v>
      </c>
      <c r="D25" s="36">
        <v>17694</v>
      </c>
      <c r="E25" s="40" t="s">
        <v>100</v>
      </c>
      <c r="F25" s="36">
        <v>4000</v>
      </c>
      <c r="G25" s="24">
        <v>65</v>
      </c>
      <c r="H25" s="98">
        <f t="shared" si="0"/>
        <v>2610</v>
      </c>
      <c r="I25" s="5">
        <v>18</v>
      </c>
      <c r="J25" s="14"/>
    </row>
    <row r="26" spans="2:17" ht="18.75">
      <c r="B26" s="85" t="s">
        <v>8</v>
      </c>
      <c r="C26" s="52">
        <v>145</v>
      </c>
      <c r="D26" s="53">
        <v>17983</v>
      </c>
      <c r="E26" s="40" t="s">
        <v>100</v>
      </c>
      <c r="F26" s="53">
        <v>4000</v>
      </c>
      <c r="G26" s="55">
        <v>65</v>
      </c>
      <c r="H26" s="99">
        <f t="shared" si="0"/>
        <v>9425</v>
      </c>
      <c r="I26" s="56">
        <v>65</v>
      </c>
      <c r="J26" s="14"/>
    </row>
    <row r="27" spans="2:17" ht="19.5" thickBot="1">
      <c r="B27" s="86"/>
      <c r="C27" s="31"/>
      <c r="D27" s="37"/>
      <c r="E27" s="41"/>
      <c r="F27" s="37"/>
      <c r="G27" s="25"/>
      <c r="H27" s="100"/>
      <c r="I27" s="6"/>
      <c r="J27" s="14"/>
    </row>
    <row r="29" spans="2:17" ht="21">
      <c r="E29" s="65" t="s">
        <v>49</v>
      </c>
      <c r="F29" s="66"/>
      <c r="G29" s="65"/>
      <c r="H29" s="67">
        <f>SUM(H14:H27)/1000</f>
        <v>417.77699999999999</v>
      </c>
      <c r="I29" s="65" t="s">
        <v>50</v>
      </c>
    </row>
    <row r="30" spans="2:17" ht="19.5" thickBot="1">
      <c r="B30" s="45"/>
      <c r="H30" s="10"/>
      <c r="I30" s="11"/>
      <c r="J30" s="11"/>
      <c r="K30" s="11"/>
      <c r="L30" s="11"/>
      <c r="M30" s="11"/>
      <c r="N30" s="11"/>
      <c r="O30" s="11"/>
      <c r="P30" s="11"/>
      <c r="Q30" s="11"/>
    </row>
    <row r="31" spans="2:17" ht="21">
      <c r="B31" s="68" t="s">
        <v>84</v>
      </c>
      <c r="C31" s="69"/>
      <c r="D31" s="69"/>
      <c r="E31" s="69"/>
      <c r="F31" s="69"/>
      <c r="G31" s="69"/>
      <c r="H31" s="70"/>
    </row>
    <row r="32" spans="2:17" ht="18.75">
      <c r="B32" s="71"/>
      <c r="C32" s="72"/>
      <c r="D32" s="72"/>
      <c r="E32" s="72"/>
      <c r="F32" s="72"/>
      <c r="G32" s="72"/>
      <c r="H32" s="73"/>
    </row>
    <row r="33" spans="2:8" ht="18.75">
      <c r="B33" s="74" t="s">
        <v>99</v>
      </c>
      <c r="C33" s="72"/>
      <c r="D33" s="75" t="s">
        <v>43</v>
      </c>
      <c r="E33" s="75" t="s">
        <v>101</v>
      </c>
      <c r="F33" s="72"/>
      <c r="G33" s="72"/>
      <c r="H33" s="73"/>
    </row>
    <row r="34" spans="2:8" ht="18.75">
      <c r="B34" s="74"/>
      <c r="C34" s="72"/>
      <c r="D34" s="75"/>
      <c r="E34" s="75"/>
      <c r="F34" s="72"/>
      <c r="G34" s="72"/>
      <c r="H34" s="73"/>
    </row>
    <row r="35" spans="2:8" ht="18.75">
      <c r="B35" s="74" t="s">
        <v>102</v>
      </c>
      <c r="C35" s="72"/>
      <c r="D35" s="75" t="s">
        <v>103</v>
      </c>
      <c r="E35" s="75"/>
      <c r="F35" s="72"/>
      <c r="G35" s="72"/>
      <c r="H35" s="73"/>
    </row>
    <row r="36" spans="2:8" ht="18.75">
      <c r="B36" s="76"/>
      <c r="C36" s="75"/>
      <c r="D36" s="75"/>
      <c r="E36" s="75"/>
      <c r="F36" s="75"/>
      <c r="G36" s="72"/>
      <c r="H36" s="73"/>
    </row>
    <row r="37" spans="2:8" ht="18.75">
      <c r="B37" s="74" t="s">
        <v>33</v>
      </c>
      <c r="C37" s="75"/>
      <c r="D37" s="75"/>
      <c r="E37" s="75"/>
      <c r="F37" s="75"/>
      <c r="G37" s="72"/>
      <c r="H37" s="73"/>
    </row>
    <row r="38" spans="2:8" ht="18.75">
      <c r="B38" s="77" t="s">
        <v>36</v>
      </c>
      <c r="C38" s="75" t="s">
        <v>34</v>
      </c>
      <c r="D38" s="75" t="s">
        <v>45</v>
      </c>
      <c r="E38" s="75"/>
      <c r="F38" s="75"/>
      <c r="G38" s="72"/>
      <c r="H38" s="73"/>
    </row>
    <row r="39" spans="2:8" ht="18.75">
      <c r="B39" s="71"/>
      <c r="C39" s="75" t="s">
        <v>35</v>
      </c>
      <c r="D39" s="75" t="s">
        <v>46</v>
      </c>
      <c r="E39" s="75"/>
      <c r="F39" s="75"/>
      <c r="G39" s="72"/>
      <c r="H39" s="73"/>
    </row>
    <row r="40" spans="2:8" ht="18.75">
      <c r="B40" s="71"/>
      <c r="C40" s="75"/>
      <c r="D40" s="75"/>
      <c r="E40" s="75"/>
      <c r="F40" s="75"/>
      <c r="G40" s="72"/>
      <c r="H40" s="73"/>
    </row>
    <row r="41" spans="2:8" ht="18.75">
      <c r="B41" s="71" t="s">
        <v>37</v>
      </c>
      <c r="C41" s="75" t="s">
        <v>34</v>
      </c>
      <c r="D41" s="75" t="s">
        <v>47</v>
      </c>
      <c r="E41" s="75"/>
      <c r="F41" s="75"/>
      <c r="G41" s="72"/>
      <c r="H41" s="73"/>
    </row>
    <row r="42" spans="2:8" ht="18.75">
      <c r="B42" s="71"/>
      <c r="C42" s="75" t="s">
        <v>35</v>
      </c>
      <c r="D42" s="75" t="s">
        <v>38</v>
      </c>
      <c r="E42" s="75"/>
      <c r="F42" s="75"/>
      <c r="G42" s="72"/>
      <c r="H42" s="73"/>
    </row>
    <row r="43" spans="2:8" ht="18.75">
      <c r="B43" s="71"/>
      <c r="C43" s="75"/>
      <c r="D43" s="75"/>
      <c r="E43" s="75"/>
      <c r="F43" s="75"/>
      <c r="G43" s="72"/>
      <c r="H43" s="73"/>
    </row>
    <row r="44" spans="2:8" ht="18.75">
      <c r="B44" s="74" t="s">
        <v>41</v>
      </c>
      <c r="C44" s="75"/>
      <c r="D44" s="75"/>
      <c r="E44" s="75"/>
      <c r="F44" s="75"/>
      <c r="G44" s="72"/>
      <c r="H44" s="73"/>
    </row>
    <row r="45" spans="2:8" ht="18.75">
      <c r="B45" s="77" t="s">
        <v>36</v>
      </c>
      <c r="C45" s="75" t="s">
        <v>39</v>
      </c>
      <c r="D45" s="75"/>
      <c r="E45" s="75"/>
      <c r="F45" s="75"/>
      <c r="G45" s="72"/>
      <c r="H45" s="73"/>
    </row>
    <row r="46" spans="2:8" ht="18.75">
      <c r="B46" s="71"/>
      <c r="C46" s="75"/>
      <c r="D46" s="75"/>
      <c r="E46" s="75"/>
      <c r="F46" s="75"/>
      <c r="G46" s="72"/>
      <c r="H46" s="73"/>
    </row>
    <row r="47" spans="2:8" ht="18.75">
      <c r="B47" s="71" t="s">
        <v>37</v>
      </c>
      <c r="C47" s="75" t="s">
        <v>42</v>
      </c>
      <c r="D47" s="75"/>
      <c r="E47" s="75"/>
      <c r="F47" s="75"/>
      <c r="G47" s="72"/>
      <c r="H47" s="73"/>
    </row>
    <row r="48" spans="2:8" ht="18.75">
      <c r="B48" s="71"/>
      <c r="C48" s="75" t="s">
        <v>40</v>
      </c>
      <c r="D48" s="75"/>
      <c r="E48" s="75"/>
      <c r="F48" s="75"/>
      <c r="G48" s="72"/>
      <c r="H48" s="73"/>
    </row>
    <row r="49" spans="2:8" ht="19.5" thickBot="1">
      <c r="B49" s="78"/>
      <c r="C49" s="79"/>
      <c r="D49" s="79"/>
      <c r="E49" s="79"/>
      <c r="F49" s="79"/>
      <c r="G49" s="80"/>
      <c r="H49" s="81"/>
    </row>
    <row r="50" spans="2:8" ht="18.75">
      <c r="B50" s="46"/>
      <c r="C50" s="16"/>
      <c r="D50" s="16"/>
      <c r="E50" s="16"/>
      <c r="F50" s="16"/>
    </row>
  </sheetData>
  <sheetProtection sheet="1" objects="1" scenarios="1"/>
  <mergeCells count="3">
    <mergeCell ref="C10:G10"/>
    <mergeCell ref="C11:D11"/>
    <mergeCell ref="E11:G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</vt:lpstr>
      <vt:lpstr>Tech_cen navrh</vt:lpstr>
      <vt:lpstr>Referencni svitidla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2018-01-19T07:28:51Z</dcterms:created>
  <dcterms:modified xsi:type="dcterms:W3CDTF">2018-02-27T11:09:40Z</dcterms:modified>
</cp:coreProperties>
</file>